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cos Cabral\Desktop\1 A OIA DIGEGA MC  (OF. LIBRE ACCESO A LA INFORMACION\DOCUMENTACION QUE SE DEBE SUBIR AL PORTAL DE DIGEGA\2025\2 Febrero\Nomina\"/>
    </mc:Choice>
  </mc:AlternateContent>
  <xr:revisionPtr revIDLastSave="0" documentId="13_ncr:1_{2F40D9EC-251B-4B05-B841-138780144077}" xr6:coauthVersionLast="47" xr6:coauthVersionMax="47" xr10:uidLastSave="{00000000-0000-0000-0000-000000000000}"/>
  <bookViews>
    <workbookView xWindow="-120" yWindow="-120" windowWidth="38640" windowHeight="21240" tabRatio="601" activeTab="10" xr2:uid="{00000000-000D-0000-FFFF-FFFF00000000}"/>
  </bookViews>
  <sheets>
    <sheet name="Fijos" sheetId="1" r:id="rId1"/>
    <sheet name="Nom.temporales" sheetId="2" r:id="rId2"/>
    <sheet name="Tramite de pension" sheetId="3" r:id="rId3"/>
    <sheet name="Periodo probatorio" sheetId="12" r:id="rId4"/>
    <sheet name="Suplencia" sheetId="5" r:id="rId5"/>
    <sheet name="Interinato" sheetId="6" r:id="rId6"/>
    <sheet name="Programas" sheetId="7" r:id="rId7"/>
    <sheet name="Fija 2" sheetId="8" r:id="rId8"/>
    <sheet name="Nomb.temporales 2" sheetId="9" r:id="rId9"/>
    <sheet name="Megaleche" sheetId="10" r:id="rId10"/>
    <sheet name="Seguridad" sheetId="13" r:id="rId11"/>
  </sheets>
  <definedNames>
    <definedName name="_xlnm._FilterDatabase" localSheetId="0" hidden="1">Fijos!$A$8:$XEC$800</definedName>
    <definedName name="_xlnm._FilterDatabase" localSheetId="1" hidden="1">Nom.temporales!$A$7:$XES$7</definedName>
    <definedName name="_xlnm._FilterDatabase" localSheetId="10" hidden="1">Seguridad!$A$7:$P$34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8" l="1"/>
  <c r="N800" i="1" l="1"/>
  <c r="N799" i="1"/>
  <c r="N682" i="1"/>
  <c r="N659" i="1"/>
  <c r="N658" i="1"/>
  <c r="N641" i="1"/>
  <c r="N626" i="1"/>
  <c r="N603" i="1"/>
  <c r="N601" i="1"/>
  <c r="N581" i="1"/>
  <c r="N577" i="1"/>
  <c r="N574" i="1"/>
  <c r="N572" i="1"/>
  <c r="N568" i="1"/>
  <c r="N565" i="1"/>
  <c r="N564" i="1"/>
  <c r="N552" i="1"/>
  <c r="N547" i="1"/>
  <c r="N546" i="1"/>
  <c r="N545" i="1"/>
  <c r="N528" i="1"/>
  <c r="N523" i="1"/>
  <c r="N522" i="1"/>
  <c r="N521" i="1"/>
  <c r="N507" i="1"/>
  <c r="N506" i="1"/>
  <c r="N481" i="1"/>
  <c r="N474" i="1"/>
  <c r="N441" i="1"/>
  <c r="N438" i="1"/>
  <c r="N437" i="1"/>
  <c r="N419" i="1"/>
  <c r="N384" i="1"/>
  <c r="N383" i="1"/>
  <c r="N336" i="1"/>
  <c r="N333" i="1"/>
  <c r="N291" i="1"/>
  <c r="N285" i="1"/>
  <c r="N286" i="1"/>
  <c r="N287" i="1"/>
  <c r="N288" i="1"/>
  <c r="N289" i="1"/>
  <c r="N293" i="1"/>
  <c r="N299" i="1"/>
  <c r="N303" i="1"/>
  <c r="N306" i="1"/>
  <c r="N308" i="1"/>
  <c r="N309" i="1"/>
  <c r="N312" i="1"/>
  <c r="N321" i="1"/>
  <c r="N323" i="1"/>
  <c r="N325" i="1"/>
  <c r="N326" i="1"/>
  <c r="N327" i="1"/>
  <c r="N329" i="1"/>
  <c r="N330" i="1"/>
  <c r="N331" i="1"/>
  <c r="N334" i="1"/>
  <c r="N335" i="1"/>
  <c r="N339" i="1"/>
  <c r="N340" i="1"/>
  <c r="N341" i="1"/>
  <c r="N342" i="1"/>
  <c r="N347" i="1"/>
  <c r="N350" i="1"/>
  <c r="N353" i="1"/>
  <c r="N356" i="1"/>
  <c r="N357" i="1"/>
  <c r="N360" i="1"/>
  <c r="N362" i="1"/>
  <c r="N369" i="1"/>
  <c r="N372" i="1"/>
  <c r="N373" i="1"/>
  <c r="N375" i="1"/>
  <c r="N378" i="1"/>
  <c r="N379" i="1"/>
  <c r="N380" i="1"/>
  <c r="N381" i="1"/>
  <c r="N388" i="1"/>
  <c r="N389" i="1"/>
  <c r="N392" i="1"/>
  <c r="N394" i="1"/>
  <c r="N396" i="1"/>
  <c r="N397" i="1"/>
  <c r="N403" i="1"/>
  <c r="N406" i="1"/>
  <c r="N407" i="1"/>
  <c r="N410" i="1"/>
  <c r="N411" i="1"/>
  <c r="N413" i="1"/>
  <c r="N415" i="1"/>
  <c r="N416" i="1"/>
  <c r="N417" i="1"/>
  <c r="N418" i="1"/>
  <c r="N420" i="1"/>
  <c r="N421" i="1"/>
  <c r="N422" i="1"/>
  <c r="N425" i="1"/>
  <c r="N426" i="1"/>
  <c r="N427" i="1"/>
  <c r="N428" i="1"/>
  <c r="N429" i="1"/>
  <c r="N430" i="1"/>
  <c r="N431" i="1"/>
  <c r="N432" i="1"/>
  <c r="N433" i="1"/>
  <c r="N434" i="1"/>
  <c r="N435" i="1"/>
  <c r="N439" i="1"/>
  <c r="N440" i="1"/>
  <c r="N442" i="1"/>
  <c r="N443" i="1"/>
  <c r="N444" i="1"/>
  <c r="N445" i="1"/>
  <c r="N451" i="1"/>
  <c r="N453" i="1"/>
  <c r="N455" i="1"/>
  <c r="N458" i="1"/>
  <c r="N459" i="1"/>
  <c r="N461" i="1"/>
  <c r="N463" i="1"/>
  <c r="N466" i="1"/>
  <c r="N467" i="1"/>
  <c r="N468" i="1"/>
  <c r="N470" i="1"/>
  <c r="N471" i="1"/>
  <c r="N472" i="1"/>
  <c r="N473" i="1"/>
  <c r="N475" i="1"/>
  <c r="N476" i="1"/>
  <c r="N477" i="1"/>
  <c r="N478" i="1"/>
  <c r="N479" i="1"/>
  <c r="N480" i="1"/>
  <c r="N483" i="1"/>
  <c r="N484" i="1"/>
  <c r="N485" i="1"/>
  <c r="N487" i="1"/>
  <c r="N490" i="1"/>
  <c r="N491" i="1"/>
  <c r="N499" i="1"/>
  <c r="N500" i="1"/>
  <c r="N502" i="1"/>
  <c r="N503" i="1"/>
  <c r="N504" i="1"/>
  <c r="N505" i="1"/>
  <c r="N508" i="1"/>
  <c r="N515" i="1"/>
  <c r="N517" i="1"/>
  <c r="N519" i="1"/>
  <c r="N527" i="1"/>
  <c r="N531" i="1"/>
  <c r="N532" i="1"/>
  <c r="N534" i="1"/>
  <c r="N538" i="1"/>
  <c r="N539" i="1"/>
  <c r="N540" i="1"/>
  <c r="N548" i="1"/>
  <c r="N549" i="1"/>
  <c r="N550" i="1"/>
  <c r="N551" i="1"/>
  <c r="N553" i="1"/>
  <c r="N554" i="1"/>
  <c r="N558" i="1"/>
  <c r="N560" i="1"/>
  <c r="N561" i="1"/>
  <c r="N562" i="1"/>
  <c r="N566" i="1"/>
  <c r="N567" i="1"/>
  <c r="N570" i="1"/>
  <c r="N575" i="1"/>
  <c r="N578" i="1"/>
  <c r="N582" i="1"/>
  <c r="N583" i="1"/>
  <c r="N584" i="1"/>
  <c r="N585" i="1"/>
  <c r="N597" i="1"/>
  <c r="N644" i="1"/>
  <c r="N646" i="1"/>
  <c r="N648" i="1"/>
  <c r="N649" i="1"/>
  <c r="N651" i="1"/>
  <c r="N652" i="1"/>
  <c r="N653" i="1"/>
  <c r="N654" i="1"/>
  <c r="N655" i="1"/>
  <c r="N656" i="1"/>
  <c r="N657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6" i="1"/>
  <c r="N677" i="1"/>
  <c r="N684" i="1"/>
  <c r="N685" i="1"/>
  <c r="N686" i="1"/>
  <c r="N687" i="1"/>
  <c r="N688" i="1"/>
  <c r="N691" i="1"/>
  <c r="N693" i="1"/>
  <c r="N694" i="1"/>
  <c r="N695" i="1"/>
  <c r="N711" i="1"/>
  <c r="N716" i="1"/>
  <c r="N717" i="1"/>
  <c r="N718" i="1"/>
  <c r="N719" i="1"/>
  <c r="N723" i="1"/>
  <c r="N724" i="1"/>
  <c r="N727" i="1"/>
  <c r="N731" i="1"/>
  <c r="N736" i="1"/>
  <c r="N737" i="1"/>
  <c r="N738" i="1"/>
  <c r="N739" i="1"/>
  <c r="N740" i="1"/>
  <c r="N741" i="1"/>
  <c r="N742" i="1"/>
  <c r="N743" i="1"/>
  <c r="N749" i="1"/>
  <c r="N754" i="1"/>
  <c r="N755" i="1"/>
  <c r="N756" i="1"/>
  <c r="N762" i="1"/>
  <c r="N764" i="1"/>
  <c r="N777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280" i="1"/>
  <c r="N276" i="1"/>
  <c r="N191" i="1"/>
  <c r="N174" i="1"/>
  <c r="N136" i="1"/>
  <c r="N116" i="1"/>
  <c r="N87" i="1"/>
  <c r="N79" i="1"/>
  <c r="N75" i="1"/>
  <c r="N56" i="1"/>
  <c r="N24" i="1"/>
  <c r="M21" i="9" l="1"/>
  <c r="M22" i="7"/>
  <c r="L13" i="6" l="1"/>
  <c r="L14" i="6"/>
  <c r="L15" i="6"/>
  <c r="L17" i="6"/>
  <c r="L18" i="6"/>
  <c r="L21" i="6"/>
  <c r="L29" i="6"/>
  <c r="L30" i="6"/>
  <c r="L31" i="6"/>
  <c r="L32" i="6"/>
  <c r="O24" i="1" l="1"/>
  <c r="O56" i="1"/>
  <c r="O75" i="1"/>
  <c r="O79" i="1"/>
  <c r="O87" i="1"/>
  <c r="O116" i="1"/>
  <c r="O136" i="1"/>
  <c r="O174" i="1"/>
  <c r="O191" i="1"/>
  <c r="O276" i="1"/>
  <c r="O280" i="1"/>
  <c r="O285" i="1"/>
  <c r="O291" i="1"/>
  <c r="O333" i="1"/>
  <c r="O336" i="1"/>
  <c r="O383" i="1"/>
  <c r="O384" i="1"/>
  <c r="O419" i="1"/>
  <c r="O437" i="1"/>
  <c r="O438" i="1"/>
  <c r="O441" i="1"/>
  <c r="O474" i="1"/>
  <c r="O481" i="1"/>
  <c r="O506" i="1"/>
  <c r="O507" i="1"/>
  <c r="O521" i="1"/>
  <c r="O522" i="1"/>
  <c r="O523" i="1"/>
  <c r="O528" i="1"/>
  <c r="O545" i="1"/>
  <c r="O546" i="1"/>
  <c r="O547" i="1"/>
  <c r="O552" i="1"/>
  <c r="O564" i="1"/>
  <c r="O565" i="1"/>
  <c r="O568" i="1"/>
  <c r="O572" i="1"/>
  <c r="O574" i="1"/>
  <c r="O577" i="1"/>
  <c r="O581" i="1"/>
  <c r="O601" i="1"/>
  <c r="O603" i="1"/>
  <c r="O626" i="1"/>
  <c r="O641" i="1"/>
  <c r="O658" i="1"/>
  <c r="O659" i="1"/>
  <c r="O682" i="1"/>
  <c r="O799" i="1"/>
  <c r="O800" i="1"/>
  <c r="O676" i="1"/>
  <c r="O677" i="1"/>
  <c r="O661" i="1"/>
  <c r="O662" i="1"/>
  <c r="O411" i="1"/>
  <c r="G41" i="13" l="1"/>
  <c r="J34" i="13"/>
  <c r="P34" i="13" s="1"/>
  <c r="N41" i="13"/>
  <c r="M41" i="13"/>
  <c r="L41" i="13"/>
  <c r="K41" i="13"/>
  <c r="H41" i="13"/>
  <c r="J33" i="13"/>
  <c r="P33" i="13" s="1"/>
  <c r="J32" i="13"/>
  <c r="P32" i="13" s="1"/>
  <c r="J31" i="13"/>
  <c r="P31" i="13" s="1"/>
  <c r="J30" i="13"/>
  <c r="P30" i="13" s="1"/>
  <c r="J29" i="13"/>
  <c r="P29" i="13" s="1"/>
  <c r="J28" i="13"/>
  <c r="P28" i="13" s="1"/>
  <c r="J27" i="13"/>
  <c r="P27" i="13" s="1"/>
  <c r="J26" i="13"/>
  <c r="P26" i="13" s="1"/>
  <c r="J25" i="13"/>
  <c r="P25" i="13" s="1"/>
  <c r="J24" i="13"/>
  <c r="P24" i="13" s="1"/>
  <c r="J23" i="13"/>
  <c r="P23" i="13" s="1"/>
  <c r="J22" i="13"/>
  <c r="P22" i="13" s="1"/>
  <c r="J21" i="13"/>
  <c r="P21" i="13" s="1"/>
  <c r="J20" i="13"/>
  <c r="P20" i="13" s="1"/>
  <c r="J19" i="13"/>
  <c r="P19" i="13" s="1"/>
  <c r="O18" i="13"/>
  <c r="J18" i="13"/>
  <c r="O17" i="13"/>
  <c r="J17" i="13"/>
  <c r="J16" i="13"/>
  <c r="P16" i="13" s="1"/>
  <c r="J15" i="13"/>
  <c r="P15" i="13" s="1"/>
  <c r="O14" i="13"/>
  <c r="J14" i="13"/>
  <c r="O13" i="13"/>
  <c r="J13" i="13"/>
  <c r="O12" i="13"/>
  <c r="J12" i="13"/>
  <c r="O11" i="13"/>
  <c r="J11" i="13"/>
  <c r="O10" i="13"/>
  <c r="J10" i="13"/>
  <c r="O9" i="13"/>
  <c r="J9" i="13"/>
  <c r="O8" i="13"/>
  <c r="J8" i="13"/>
  <c r="O41" i="13" l="1"/>
  <c r="P13" i="13"/>
  <c r="P8" i="13"/>
  <c r="P41" i="13" s="1"/>
  <c r="P12" i="13"/>
  <c r="P17" i="13"/>
  <c r="P10" i="13"/>
  <c r="P14" i="13"/>
  <c r="P18" i="13"/>
  <c r="P9" i="13"/>
  <c r="P11" i="13"/>
  <c r="J41" i="13"/>
  <c r="I27" i="6" l="1"/>
  <c r="I28" i="6"/>
  <c r="L28" i="6" s="1"/>
  <c r="I56" i="7"/>
  <c r="I57" i="7"/>
  <c r="I58" i="7"/>
  <c r="I59" i="7"/>
  <c r="I60" i="7"/>
  <c r="I61" i="7"/>
  <c r="I62" i="7"/>
  <c r="I47" i="7"/>
  <c r="J47" i="7" s="1"/>
  <c r="I48" i="7"/>
  <c r="I49" i="7"/>
  <c r="L49" i="7" s="1"/>
  <c r="J27" i="6" l="1"/>
  <c r="L27" i="6"/>
  <c r="J60" i="7"/>
  <c r="J57" i="7"/>
  <c r="L60" i="7"/>
  <c r="L57" i="7"/>
  <c r="J59" i="7"/>
  <c r="J56" i="7"/>
  <c r="L59" i="7"/>
  <c r="L56" i="7"/>
  <c r="J62" i="7"/>
  <c r="J58" i="7"/>
  <c r="L62" i="7"/>
  <c r="L58" i="7"/>
  <c r="J61" i="7"/>
  <c r="L61" i="7"/>
  <c r="J49" i="7"/>
  <c r="N49" i="7" s="1"/>
  <c r="O49" i="7" s="1"/>
  <c r="L48" i="7"/>
  <c r="J48" i="7"/>
  <c r="L47" i="7"/>
  <c r="N47" i="7" s="1"/>
  <c r="O47" i="7" s="1"/>
  <c r="N27" i="6" l="1"/>
  <c r="O27" i="6" s="1"/>
  <c r="N58" i="7"/>
  <c r="O58" i="7" s="1"/>
  <c r="N56" i="7"/>
  <c r="O56" i="7" s="1"/>
  <c r="N57" i="7"/>
  <c r="O57" i="7" s="1"/>
  <c r="N61" i="7"/>
  <c r="O61" i="7" s="1"/>
  <c r="N62" i="7"/>
  <c r="O62" i="7" s="1"/>
  <c r="N59" i="7"/>
  <c r="O59" i="7" s="1"/>
  <c r="N60" i="7"/>
  <c r="O60" i="7" s="1"/>
  <c r="N48" i="7"/>
  <c r="O48" i="7" s="1"/>
  <c r="I52" i="7"/>
  <c r="L52" i="7" s="1"/>
  <c r="I53" i="7"/>
  <c r="L53" i="7" s="1"/>
  <c r="I54" i="7"/>
  <c r="J54" i="7" s="1"/>
  <c r="I55" i="7"/>
  <c r="L55" i="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50" i="7"/>
  <c r="I51" i="7"/>
  <c r="J52" i="7" l="1"/>
  <c r="N52" i="7" s="1"/>
  <c r="O52" i="7" s="1"/>
  <c r="J55" i="7"/>
  <c r="N55" i="7" s="1"/>
  <c r="O55" i="7" s="1"/>
  <c r="J53" i="7"/>
  <c r="N53" i="7" s="1"/>
  <c r="O53" i="7" s="1"/>
  <c r="L54" i="7"/>
  <c r="N54" i="7" s="1"/>
  <c r="O54" i="7" s="1"/>
  <c r="I61" i="9"/>
  <c r="L17" i="9"/>
  <c r="I16" i="9"/>
  <c r="L16" i="9" s="1"/>
  <c r="I17" i="9"/>
  <c r="I54" i="9"/>
  <c r="I57" i="9"/>
  <c r="I58" i="9"/>
  <c r="I59" i="9"/>
  <c r="I60" i="9"/>
  <c r="J28" i="9"/>
  <c r="N28" i="9" s="1"/>
  <c r="L61" i="9" l="1"/>
  <c r="L60" i="9"/>
  <c r="L54" i="9"/>
  <c r="N13" i="6"/>
  <c r="O13" i="6" s="1"/>
  <c r="N14" i="6"/>
  <c r="O14" i="6" s="1"/>
  <c r="N15" i="6"/>
  <c r="O15" i="6" s="1"/>
  <c r="N17" i="6"/>
  <c r="O17" i="6" s="1"/>
  <c r="N21" i="6"/>
  <c r="O21" i="6" s="1"/>
  <c r="N29" i="6"/>
  <c r="O29" i="6" s="1"/>
  <c r="N109" i="1" l="1"/>
  <c r="O109" i="1" s="1"/>
  <c r="N114" i="1"/>
  <c r="O114" i="1" s="1"/>
  <c r="N123" i="1"/>
  <c r="O123" i="1" s="1"/>
  <c r="N124" i="1"/>
  <c r="O124" i="1" s="1"/>
  <c r="N158" i="1"/>
  <c r="O158" i="1" s="1"/>
  <c r="N160" i="1"/>
  <c r="O160" i="1" s="1"/>
  <c r="N175" i="1"/>
  <c r="O175" i="1" s="1"/>
  <c r="N177" i="1"/>
  <c r="O177" i="1" s="1"/>
  <c r="N188" i="1"/>
  <c r="O188" i="1" s="1"/>
  <c r="N189" i="1"/>
  <c r="O189" i="1" s="1"/>
  <c r="N190" i="1"/>
  <c r="O190" i="1" s="1"/>
  <c r="N207" i="1"/>
  <c r="O207" i="1" s="1"/>
  <c r="N210" i="1"/>
  <c r="O210" i="1" s="1"/>
  <c r="N211" i="1"/>
  <c r="O211" i="1" s="1"/>
  <c r="N212" i="1"/>
  <c r="O212" i="1" s="1"/>
  <c r="N220" i="1"/>
  <c r="O220" i="1" s="1"/>
  <c r="N221" i="1"/>
  <c r="O221" i="1" s="1"/>
  <c r="N225" i="1"/>
  <c r="O225" i="1" s="1"/>
  <c r="N226" i="1"/>
  <c r="O226" i="1" s="1"/>
  <c r="N234" i="1"/>
  <c r="O234" i="1" s="1"/>
  <c r="N236" i="1"/>
  <c r="O236" i="1" s="1"/>
  <c r="N242" i="1"/>
  <c r="O242" i="1" s="1"/>
  <c r="N246" i="1"/>
  <c r="O246" i="1" s="1"/>
  <c r="N247" i="1"/>
  <c r="O247" i="1" s="1"/>
  <c r="N252" i="1"/>
  <c r="O252" i="1" s="1"/>
  <c r="N256" i="1"/>
  <c r="O256" i="1" s="1"/>
  <c r="N257" i="1"/>
  <c r="O257" i="1" s="1"/>
  <c r="N261" i="1"/>
  <c r="O261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70" i="1"/>
  <c r="O270" i="1" s="1"/>
  <c r="N271" i="1"/>
  <c r="O271" i="1" s="1"/>
  <c r="N274" i="1"/>
  <c r="O274" i="1" s="1"/>
  <c r="N275" i="1"/>
  <c r="O275" i="1" s="1"/>
  <c r="N279" i="1"/>
  <c r="O279" i="1" s="1"/>
  <c r="O286" i="1"/>
  <c r="O287" i="1"/>
  <c r="O288" i="1"/>
  <c r="O289" i="1"/>
  <c r="O293" i="1"/>
  <c r="O299" i="1"/>
  <c r="O303" i="1"/>
  <c r="O306" i="1"/>
  <c r="O308" i="1"/>
  <c r="O309" i="1"/>
  <c r="O312" i="1"/>
  <c r="O321" i="1"/>
  <c r="O323" i="1"/>
  <c r="O325" i="1"/>
  <c r="O326" i="1"/>
  <c r="O327" i="1"/>
  <c r="O329" i="1"/>
  <c r="O330" i="1"/>
  <c r="O331" i="1"/>
  <c r="O334" i="1"/>
  <c r="O335" i="1"/>
  <c r="O339" i="1"/>
  <c r="O340" i="1"/>
  <c r="O341" i="1"/>
  <c r="O342" i="1"/>
  <c r="O347" i="1"/>
  <c r="O350" i="1"/>
  <c r="O353" i="1"/>
  <c r="O356" i="1"/>
  <c r="O357" i="1"/>
  <c r="O360" i="1"/>
  <c r="O362" i="1"/>
  <c r="O369" i="1"/>
  <c r="O372" i="1"/>
  <c r="O373" i="1"/>
  <c r="O375" i="1"/>
  <c r="O378" i="1"/>
  <c r="O379" i="1"/>
  <c r="O380" i="1"/>
  <c r="O381" i="1"/>
  <c r="O388" i="1"/>
  <c r="O389" i="1"/>
  <c r="O392" i="1"/>
  <c r="O394" i="1"/>
  <c r="O396" i="1"/>
  <c r="O397" i="1"/>
  <c r="O403" i="1"/>
  <c r="O406" i="1"/>
  <c r="O407" i="1"/>
  <c r="O410" i="1"/>
  <c r="O413" i="1"/>
  <c r="O415" i="1"/>
  <c r="O416" i="1"/>
  <c r="O417" i="1"/>
  <c r="O418" i="1"/>
  <c r="O420" i="1"/>
  <c r="O421" i="1"/>
  <c r="O422" i="1"/>
  <c r="O425" i="1"/>
  <c r="O426" i="1"/>
  <c r="O427" i="1"/>
  <c r="O428" i="1"/>
  <c r="O429" i="1"/>
  <c r="O430" i="1"/>
  <c r="O431" i="1"/>
  <c r="O432" i="1"/>
  <c r="O433" i="1"/>
  <c r="O434" i="1"/>
  <c r="O435" i="1"/>
  <c r="O439" i="1"/>
  <c r="O440" i="1"/>
  <c r="O442" i="1"/>
  <c r="O443" i="1"/>
  <c r="O444" i="1"/>
  <c r="O445" i="1"/>
  <c r="O451" i="1"/>
  <c r="O453" i="1"/>
  <c r="O455" i="1"/>
  <c r="O458" i="1"/>
  <c r="O459" i="1"/>
  <c r="O461" i="1"/>
  <c r="O463" i="1"/>
  <c r="O466" i="1"/>
  <c r="O467" i="1"/>
  <c r="O468" i="1"/>
  <c r="O470" i="1"/>
  <c r="O471" i="1"/>
  <c r="O472" i="1"/>
  <c r="O473" i="1"/>
  <c r="O475" i="1"/>
  <c r="O476" i="1"/>
  <c r="O477" i="1"/>
  <c r="O478" i="1"/>
  <c r="O479" i="1"/>
  <c r="O480" i="1"/>
  <c r="O483" i="1"/>
  <c r="O484" i="1"/>
  <c r="O485" i="1"/>
  <c r="O487" i="1"/>
  <c r="O490" i="1"/>
  <c r="O491" i="1"/>
  <c r="O499" i="1"/>
  <c r="O500" i="1"/>
  <c r="O502" i="1"/>
  <c r="O503" i="1"/>
  <c r="O504" i="1"/>
  <c r="O505" i="1"/>
  <c r="O508" i="1"/>
  <c r="O515" i="1"/>
  <c r="O517" i="1"/>
  <c r="O519" i="1"/>
  <c r="O527" i="1"/>
  <c r="O531" i="1"/>
  <c r="O532" i="1"/>
  <c r="O534" i="1"/>
  <c r="O538" i="1"/>
  <c r="O539" i="1"/>
  <c r="O540" i="1"/>
  <c r="O548" i="1"/>
  <c r="O549" i="1"/>
  <c r="O550" i="1"/>
  <c r="O551" i="1"/>
  <c r="O553" i="1"/>
  <c r="O554" i="1"/>
  <c r="O558" i="1"/>
  <c r="O560" i="1"/>
  <c r="O561" i="1"/>
  <c r="O562" i="1"/>
  <c r="O566" i="1"/>
  <c r="O567" i="1"/>
  <c r="O570" i="1"/>
  <c r="O575" i="1"/>
  <c r="O578" i="1"/>
  <c r="O582" i="1"/>
  <c r="O583" i="1"/>
  <c r="O584" i="1"/>
  <c r="O585" i="1"/>
  <c r="O597" i="1"/>
  <c r="O644" i="1"/>
  <c r="O646" i="1"/>
  <c r="O648" i="1"/>
  <c r="O649" i="1"/>
  <c r="O651" i="1"/>
  <c r="O652" i="1"/>
  <c r="O653" i="1"/>
  <c r="O654" i="1"/>
  <c r="O655" i="1"/>
  <c r="O656" i="1"/>
  <c r="O657" i="1"/>
  <c r="O660" i="1"/>
  <c r="O663" i="1"/>
  <c r="O664" i="1"/>
  <c r="O665" i="1"/>
  <c r="O666" i="1"/>
  <c r="O667" i="1"/>
  <c r="O668" i="1"/>
  <c r="O669" i="1"/>
  <c r="O670" i="1"/>
  <c r="O671" i="1"/>
  <c r="O672" i="1"/>
  <c r="O684" i="1"/>
  <c r="O685" i="1"/>
  <c r="O686" i="1"/>
  <c r="O687" i="1"/>
  <c r="O688" i="1"/>
  <c r="O691" i="1"/>
  <c r="O693" i="1"/>
  <c r="O694" i="1"/>
  <c r="O695" i="1"/>
  <c r="O711" i="1"/>
  <c r="O716" i="1"/>
  <c r="O717" i="1"/>
  <c r="O718" i="1"/>
  <c r="O719" i="1"/>
  <c r="O723" i="1"/>
  <c r="O724" i="1"/>
  <c r="O727" i="1"/>
  <c r="O731" i="1"/>
  <c r="O736" i="1"/>
  <c r="O737" i="1"/>
  <c r="O738" i="1"/>
  <c r="O739" i="1"/>
  <c r="O740" i="1"/>
  <c r="O741" i="1"/>
  <c r="O742" i="1"/>
  <c r="O743" i="1"/>
  <c r="O749" i="1"/>
  <c r="O754" i="1"/>
  <c r="O755" i="1"/>
  <c r="O756" i="1"/>
  <c r="O762" i="1"/>
  <c r="O764" i="1"/>
  <c r="O777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N15" i="1"/>
  <c r="O15" i="1" s="1"/>
  <c r="N18" i="1"/>
  <c r="O18" i="1" s="1"/>
  <c r="N19" i="1"/>
  <c r="O19" i="1" s="1"/>
  <c r="N20" i="1"/>
  <c r="O20" i="1" s="1"/>
  <c r="N21" i="1"/>
  <c r="O21" i="1" s="1"/>
  <c r="N28" i="1"/>
  <c r="O28" i="1" s="1"/>
  <c r="N30" i="1"/>
  <c r="O30" i="1" s="1"/>
  <c r="N36" i="1"/>
  <c r="O36" i="1" s="1"/>
  <c r="N37" i="1"/>
  <c r="O37" i="1" s="1"/>
  <c r="N38" i="1"/>
  <c r="O38" i="1" s="1"/>
  <c r="N45" i="1"/>
  <c r="O45" i="1" s="1"/>
  <c r="N62" i="1"/>
  <c r="O62" i="1" s="1"/>
  <c r="N63" i="1"/>
  <c r="O63" i="1" s="1"/>
  <c r="N68" i="1"/>
  <c r="O68" i="1" s="1"/>
  <c r="N69" i="1"/>
  <c r="O69" i="1" s="1"/>
  <c r="N70" i="1"/>
  <c r="O70" i="1" s="1"/>
  <c r="N80" i="1"/>
  <c r="O80" i="1" s="1"/>
  <c r="N101" i="1"/>
  <c r="O101" i="1" s="1"/>
  <c r="N102" i="1"/>
  <c r="O102" i="1" s="1"/>
  <c r="N104" i="1"/>
  <c r="O104" i="1" s="1"/>
  <c r="M10" i="12" l="1"/>
  <c r="K10" i="12"/>
  <c r="I10" i="12"/>
  <c r="H10" i="12"/>
  <c r="G10" i="12"/>
  <c r="L8" i="12"/>
  <c r="J8" i="12"/>
  <c r="J10" i="12" s="1"/>
  <c r="N8" i="12" l="1"/>
  <c r="O8" i="12" s="1"/>
  <c r="O10" i="12" s="1"/>
  <c r="N10" i="12"/>
  <c r="L10" i="12"/>
  <c r="M32" i="9"/>
  <c r="M9" i="7"/>
  <c r="M62" i="9" l="1"/>
  <c r="M17" i="9"/>
  <c r="M13" i="9"/>
  <c r="J60" i="9"/>
  <c r="N60" i="9" s="1"/>
  <c r="O60" i="9" s="1"/>
  <c r="J61" i="9"/>
  <c r="N61" i="9" s="1"/>
  <c r="O61" i="9" s="1"/>
  <c r="J62" i="9"/>
  <c r="N62" i="9" s="1"/>
  <c r="J54" i="9"/>
  <c r="N54" i="9" s="1"/>
  <c r="O54" i="9" s="1"/>
  <c r="J27" i="9"/>
  <c r="N27" i="9" s="1"/>
  <c r="J17" i="9"/>
  <c r="N17" i="9" s="1"/>
  <c r="O17" i="9" s="1"/>
  <c r="J16" i="9"/>
  <c r="N16" i="9" s="1"/>
  <c r="O16" i="9" s="1"/>
  <c r="K65" i="9"/>
  <c r="G65" i="9"/>
  <c r="J15" i="8" l="1"/>
  <c r="J40" i="8"/>
  <c r="I64" i="8"/>
  <c r="J64" i="8" s="1"/>
  <c r="L59" i="9" l="1"/>
  <c r="J59" i="9"/>
  <c r="H65" i="9"/>
  <c r="L64" i="8"/>
  <c r="N64" i="8" s="1"/>
  <c r="O64" i="8" s="1"/>
  <c r="G77" i="8"/>
  <c r="K10" i="10"/>
  <c r="N59" i="9" l="1"/>
  <c r="I21" i="8"/>
  <c r="O59" i="9" l="1"/>
  <c r="J21" i="8"/>
  <c r="L21" i="8"/>
  <c r="J46" i="7"/>
  <c r="L46" i="7"/>
  <c r="H10" i="10"/>
  <c r="G10" i="10"/>
  <c r="I8" i="10"/>
  <c r="J8" i="10" s="1"/>
  <c r="N21" i="8" l="1"/>
  <c r="O21" i="8" s="1"/>
  <c r="N46" i="7"/>
  <c r="O46" i="7" s="1"/>
  <c r="L8" i="10"/>
  <c r="N8" i="10" s="1"/>
  <c r="O8" i="10" s="1"/>
  <c r="M10" i="10"/>
  <c r="I10" i="10"/>
  <c r="L57" i="9"/>
  <c r="I56" i="9"/>
  <c r="L56" i="9" s="1"/>
  <c r="M55" i="9"/>
  <c r="I55" i="9"/>
  <c r="J55" i="9" s="1"/>
  <c r="M53" i="9"/>
  <c r="I53" i="9"/>
  <c r="L53" i="9" s="1"/>
  <c r="I52" i="9"/>
  <c r="L52" i="9" s="1"/>
  <c r="M51" i="9"/>
  <c r="I51" i="9"/>
  <c r="L51" i="9" s="1"/>
  <c r="M50" i="9"/>
  <c r="I50" i="9"/>
  <c r="L50" i="9" s="1"/>
  <c r="M49" i="9"/>
  <c r="I49" i="9"/>
  <c r="L49" i="9" s="1"/>
  <c r="I48" i="9"/>
  <c r="J48" i="9" s="1"/>
  <c r="M47" i="9"/>
  <c r="I47" i="9"/>
  <c r="L47" i="9" s="1"/>
  <c r="M46" i="9"/>
  <c r="I46" i="9"/>
  <c r="L46" i="9" s="1"/>
  <c r="M45" i="9"/>
  <c r="I45" i="9"/>
  <c r="J45" i="9" s="1"/>
  <c r="I44" i="9"/>
  <c r="L44" i="9" s="1"/>
  <c r="M43" i="9"/>
  <c r="I43" i="9"/>
  <c r="J43" i="9" s="1"/>
  <c r="I42" i="9"/>
  <c r="J42" i="9" s="1"/>
  <c r="I41" i="9"/>
  <c r="J41" i="9" s="1"/>
  <c r="I40" i="9"/>
  <c r="L40" i="9" s="1"/>
  <c r="I39" i="9"/>
  <c r="J39" i="9" s="1"/>
  <c r="M38" i="9"/>
  <c r="I38" i="9"/>
  <c r="M37" i="9"/>
  <c r="I37" i="9"/>
  <c r="L37" i="9" s="1"/>
  <c r="M36" i="9"/>
  <c r="I36" i="9"/>
  <c r="L36" i="9" s="1"/>
  <c r="I35" i="9"/>
  <c r="J35" i="9" s="1"/>
  <c r="M34" i="9"/>
  <c r="I34" i="9"/>
  <c r="L34" i="9" s="1"/>
  <c r="I33" i="9"/>
  <c r="L33" i="9" s="1"/>
  <c r="I32" i="9"/>
  <c r="L32" i="9" s="1"/>
  <c r="M31" i="9"/>
  <c r="I31" i="9"/>
  <c r="I30" i="9"/>
  <c r="L30" i="9" s="1"/>
  <c r="M29" i="9"/>
  <c r="I29" i="9"/>
  <c r="J29" i="9" s="1"/>
  <c r="M26" i="9"/>
  <c r="I26" i="9"/>
  <c r="L26" i="9" s="1"/>
  <c r="M25" i="9"/>
  <c r="I25" i="9"/>
  <c r="J25" i="9" s="1"/>
  <c r="I24" i="9"/>
  <c r="L24" i="9" s="1"/>
  <c r="M23" i="9"/>
  <c r="I23" i="9"/>
  <c r="J23" i="9" s="1"/>
  <c r="M22" i="9"/>
  <c r="I22" i="9"/>
  <c r="L22" i="9" s="1"/>
  <c r="I21" i="9"/>
  <c r="J21" i="9" s="1"/>
  <c r="I20" i="9"/>
  <c r="L20" i="9" s="1"/>
  <c r="M19" i="9"/>
  <c r="I19" i="9"/>
  <c r="M18" i="9"/>
  <c r="I18" i="9"/>
  <c r="L18" i="9" s="1"/>
  <c r="M15" i="9"/>
  <c r="I15" i="9"/>
  <c r="M14" i="9"/>
  <c r="I14" i="9"/>
  <c r="J14" i="9" s="1"/>
  <c r="I13" i="9"/>
  <c r="L13" i="9" s="1"/>
  <c r="I12" i="9"/>
  <c r="L12" i="9" s="1"/>
  <c r="I11" i="9"/>
  <c r="J11" i="9" s="1"/>
  <c r="I10" i="9"/>
  <c r="J10" i="9" s="1"/>
  <c r="I9" i="9"/>
  <c r="J9" i="9" s="1"/>
  <c r="I8" i="9"/>
  <c r="K77" i="8"/>
  <c r="H77" i="8"/>
  <c r="I74" i="8"/>
  <c r="J74" i="8" s="1"/>
  <c r="I73" i="8"/>
  <c r="I72" i="8"/>
  <c r="I71" i="8"/>
  <c r="I70" i="8"/>
  <c r="L70" i="8" s="1"/>
  <c r="I69" i="8"/>
  <c r="L69" i="8" s="1"/>
  <c r="I68" i="8"/>
  <c r="L68" i="8" s="1"/>
  <c r="M67" i="8"/>
  <c r="I67" i="8"/>
  <c r="J67" i="8" s="1"/>
  <c r="I66" i="8"/>
  <c r="I65" i="8"/>
  <c r="I63" i="8"/>
  <c r="L63" i="8" s="1"/>
  <c r="I62" i="8"/>
  <c r="L62" i="8" s="1"/>
  <c r="I61" i="8"/>
  <c r="L61" i="8" s="1"/>
  <c r="I60" i="8"/>
  <c r="L60" i="8" s="1"/>
  <c r="I59" i="8"/>
  <c r="L59" i="8" s="1"/>
  <c r="I58" i="8"/>
  <c r="L58" i="8" s="1"/>
  <c r="M57" i="8"/>
  <c r="I57" i="8"/>
  <c r="L57" i="8" s="1"/>
  <c r="I56" i="8"/>
  <c r="L56" i="8" s="1"/>
  <c r="I55" i="8"/>
  <c r="L55" i="8" s="1"/>
  <c r="I54" i="8"/>
  <c r="L54" i="8" s="1"/>
  <c r="I53" i="8"/>
  <c r="J53" i="8" s="1"/>
  <c r="I52" i="8"/>
  <c r="L52" i="8" s="1"/>
  <c r="I51" i="8"/>
  <c r="L51" i="8" s="1"/>
  <c r="I50" i="8"/>
  <c r="L50" i="8" s="1"/>
  <c r="I49" i="8"/>
  <c r="J49" i="8" s="1"/>
  <c r="I48" i="8"/>
  <c r="J48" i="8" s="1"/>
  <c r="I47" i="8"/>
  <c r="I46" i="8"/>
  <c r="I45" i="8"/>
  <c r="L45" i="8" s="1"/>
  <c r="I44" i="8"/>
  <c r="I43" i="8"/>
  <c r="L43" i="8" s="1"/>
  <c r="I42" i="8"/>
  <c r="L42" i="8" s="1"/>
  <c r="I41" i="8"/>
  <c r="J41" i="8" s="1"/>
  <c r="L40" i="8"/>
  <c r="I39" i="8"/>
  <c r="L39" i="8" s="1"/>
  <c r="I38" i="8"/>
  <c r="J38" i="8" s="1"/>
  <c r="I37" i="8"/>
  <c r="I36" i="8"/>
  <c r="I35" i="8"/>
  <c r="L35" i="8" s="1"/>
  <c r="I34" i="8"/>
  <c r="L34" i="8" s="1"/>
  <c r="I33" i="8"/>
  <c r="I32" i="8"/>
  <c r="L32" i="8" s="1"/>
  <c r="I31" i="8"/>
  <c r="L31" i="8" s="1"/>
  <c r="I30" i="8"/>
  <c r="L30" i="8" s="1"/>
  <c r="M29" i="8"/>
  <c r="I29" i="8"/>
  <c r="L29" i="8" s="1"/>
  <c r="I28" i="8"/>
  <c r="J28" i="8" s="1"/>
  <c r="I27" i="8"/>
  <c r="L27" i="8" s="1"/>
  <c r="I26" i="8"/>
  <c r="I25" i="8"/>
  <c r="L25" i="8" s="1"/>
  <c r="I24" i="8"/>
  <c r="J24" i="8" s="1"/>
  <c r="I23" i="8"/>
  <c r="L23" i="8" s="1"/>
  <c r="I22" i="8"/>
  <c r="L22" i="8" s="1"/>
  <c r="I20" i="8"/>
  <c r="L20" i="8" s="1"/>
  <c r="I19" i="8"/>
  <c r="J19" i="8" s="1"/>
  <c r="I18" i="8"/>
  <c r="J18" i="8" s="1"/>
  <c r="I17" i="8"/>
  <c r="L16" i="8"/>
  <c r="J16" i="8"/>
  <c r="L15" i="8"/>
  <c r="I14" i="8"/>
  <c r="L14" i="8" s="1"/>
  <c r="I13" i="8"/>
  <c r="L13" i="8" s="1"/>
  <c r="I12" i="8"/>
  <c r="L12" i="8" s="1"/>
  <c r="I11" i="8"/>
  <c r="L11" i="8" s="1"/>
  <c r="I10" i="8"/>
  <c r="L10" i="8" s="1"/>
  <c r="I9" i="8"/>
  <c r="J9" i="8" s="1"/>
  <c r="I8" i="8"/>
  <c r="J8" i="8" s="1"/>
  <c r="K66" i="7"/>
  <c r="H66" i="7"/>
  <c r="G66" i="7"/>
  <c r="L51" i="7"/>
  <c r="L50" i="7"/>
  <c r="L45" i="7"/>
  <c r="J45" i="7"/>
  <c r="L44" i="7"/>
  <c r="J44" i="7"/>
  <c r="L43" i="7"/>
  <c r="J43" i="7"/>
  <c r="L42" i="7"/>
  <c r="J42" i="7"/>
  <c r="L41" i="7"/>
  <c r="J41" i="7"/>
  <c r="L40" i="7"/>
  <c r="L39" i="7"/>
  <c r="L38" i="7"/>
  <c r="L36" i="7"/>
  <c r="L35" i="7"/>
  <c r="M33" i="7"/>
  <c r="J33" i="7"/>
  <c r="J32" i="7"/>
  <c r="L31" i="7"/>
  <c r="J30" i="7"/>
  <c r="L29" i="7"/>
  <c r="L27" i="7"/>
  <c r="L26" i="7"/>
  <c r="L25" i="7"/>
  <c r="L23" i="7"/>
  <c r="L22" i="7"/>
  <c r="L20" i="7"/>
  <c r="J20" i="7"/>
  <c r="M19" i="7"/>
  <c r="L19" i="7"/>
  <c r="J19" i="7"/>
  <c r="L18" i="7"/>
  <c r="J18" i="7"/>
  <c r="J17" i="7"/>
  <c r="M16" i="7"/>
  <c r="L15" i="7"/>
  <c r="M14" i="7"/>
  <c r="L14" i="7"/>
  <c r="L13" i="7"/>
  <c r="J12" i="7"/>
  <c r="J11" i="7"/>
  <c r="L10" i="7"/>
  <c r="L9" i="7"/>
  <c r="M8" i="7"/>
  <c r="I8" i="7"/>
  <c r="L8" i="7" s="1"/>
  <c r="M35" i="6"/>
  <c r="K35" i="6"/>
  <c r="H35" i="6"/>
  <c r="G35" i="6"/>
  <c r="N31" i="6"/>
  <c r="O31" i="6" s="1"/>
  <c r="J30" i="6"/>
  <c r="J28" i="6"/>
  <c r="N28" i="6" s="1"/>
  <c r="O28" i="6" s="1"/>
  <c r="I26" i="6"/>
  <c r="L26" i="6" s="1"/>
  <c r="I25" i="6"/>
  <c r="I24" i="6"/>
  <c r="L24" i="6" s="1"/>
  <c r="I23" i="6"/>
  <c r="L23" i="6" s="1"/>
  <c r="I22" i="6"/>
  <c r="L22" i="6" s="1"/>
  <c r="I20" i="6"/>
  <c r="L20" i="6" s="1"/>
  <c r="I19" i="6"/>
  <c r="J18" i="6"/>
  <c r="I16" i="6"/>
  <c r="L16" i="6" s="1"/>
  <c r="L12" i="6"/>
  <c r="N12" i="6" s="1"/>
  <c r="O12" i="6" s="1"/>
  <c r="I11" i="6"/>
  <c r="L11" i="6" s="1"/>
  <c r="I10" i="6"/>
  <c r="I9" i="6"/>
  <c r="I8" i="6"/>
  <c r="L8" i="6" s="1"/>
  <c r="M14" i="5"/>
  <c r="K14" i="5"/>
  <c r="H14" i="5"/>
  <c r="G14" i="5"/>
  <c r="I10" i="5"/>
  <c r="J10" i="5" s="1"/>
  <c r="I9" i="5"/>
  <c r="L9" i="5" s="1"/>
  <c r="I8" i="5"/>
  <c r="J38" i="9" l="1"/>
  <c r="J19" i="6"/>
  <c r="L19" i="6"/>
  <c r="N19" i="6" s="1"/>
  <c r="O19" i="6" s="1"/>
  <c r="J25" i="6"/>
  <c r="N25" i="6" s="1"/>
  <c r="O25" i="6" s="1"/>
  <c r="L25" i="6"/>
  <c r="I14" i="5"/>
  <c r="N30" i="6"/>
  <c r="O30" i="6" s="1"/>
  <c r="N18" i="6"/>
  <c r="O18" i="6" s="1"/>
  <c r="N44" i="7"/>
  <c r="O44" i="7" s="1"/>
  <c r="J15" i="9"/>
  <c r="L15" i="9"/>
  <c r="M65" i="9"/>
  <c r="I65" i="9"/>
  <c r="L44" i="8"/>
  <c r="J44" i="8"/>
  <c r="I35" i="6"/>
  <c r="J20" i="8"/>
  <c r="N20" i="8" s="1"/>
  <c r="O20" i="8" s="1"/>
  <c r="L24" i="8"/>
  <c r="N24" i="8" s="1"/>
  <c r="O24" i="8" s="1"/>
  <c r="N16" i="8"/>
  <c r="O16" i="8" s="1"/>
  <c r="J13" i="8"/>
  <c r="N13" i="8" s="1"/>
  <c r="O13" i="8" s="1"/>
  <c r="M77" i="8"/>
  <c r="J32" i="8"/>
  <c r="N32" i="8" s="1"/>
  <c r="O32" i="8" s="1"/>
  <c r="N40" i="8"/>
  <c r="O40" i="8" s="1"/>
  <c r="M66" i="7"/>
  <c r="J14" i="7"/>
  <c r="N14" i="7" s="1"/>
  <c r="O14" i="7" s="1"/>
  <c r="J15" i="7"/>
  <c r="N15" i="7" s="1"/>
  <c r="O15" i="7" s="1"/>
  <c r="L33" i="7"/>
  <c r="N33" i="7" s="1"/>
  <c r="O33" i="7" s="1"/>
  <c r="L32" i="7"/>
  <c r="N32" i="7" s="1"/>
  <c r="O32" i="7" s="1"/>
  <c r="N43" i="7"/>
  <c r="O43" i="7" s="1"/>
  <c r="N45" i="7"/>
  <c r="O45" i="7" s="1"/>
  <c r="J51" i="7"/>
  <c r="N51" i="7" s="1"/>
  <c r="O51" i="7" s="1"/>
  <c r="N20" i="7"/>
  <c r="O20" i="7" s="1"/>
  <c r="J25" i="7"/>
  <c r="N25" i="7" s="1"/>
  <c r="O25" i="7" s="1"/>
  <c r="J27" i="7"/>
  <c r="N27" i="7" s="1"/>
  <c r="O27" i="7" s="1"/>
  <c r="J31" i="7"/>
  <c r="N31" i="7" s="1"/>
  <c r="O31" i="7" s="1"/>
  <c r="L17" i="7"/>
  <c r="N17" i="7" s="1"/>
  <c r="O17" i="7" s="1"/>
  <c r="J35" i="7"/>
  <c r="N35" i="7" s="1"/>
  <c r="O35" i="7" s="1"/>
  <c r="J38" i="7"/>
  <c r="N38" i="7" s="1"/>
  <c r="O38" i="7" s="1"/>
  <c r="J40" i="7"/>
  <c r="N40" i="7" s="1"/>
  <c r="O40" i="7" s="1"/>
  <c r="J9" i="6"/>
  <c r="J22" i="6"/>
  <c r="N22" i="6" s="1"/>
  <c r="O22" i="6" s="1"/>
  <c r="J9" i="7"/>
  <c r="N9" i="7" s="1"/>
  <c r="O9" i="7" s="1"/>
  <c r="L11" i="7"/>
  <c r="N11" i="7" s="1"/>
  <c r="O11" i="7" s="1"/>
  <c r="J13" i="7"/>
  <c r="N13" i="7" s="1"/>
  <c r="O13" i="7" s="1"/>
  <c r="N19" i="7"/>
  <c r="O19" i="7" s="1"/>
  <c r="N41" i="7"/>
  <c r="O41" i="7" s="1"/>
  <c r="J50" i="7"/>
  <c r="N50" i="7" s="1"/>
  <c r="O50" i="7" s="1"/>
  <c r="L38" i="8"/>
  <c r="N38" i="8" s="1"/>
  <c r="L74" i="8"/>
  <c r="N74" i="8" s="1"/>
  <c r="O74" i="8" s="1"/>
  <c r="L9" i="6"/>
  <c r="N9" i="6" s="1"/>
  <c r="O9" i="6" s="1"/>
  <c r="L10" i="5"/>
  <c r="N10" i="5" s="1"/>
  <c r="O10" i="5" s="1"/>
  <c r="J11" i="6"/>
  <c r="N11" i="6" s="1"/>
  <c r="O11" i="6" s="1"/>
  <c r="J16" i="6"/>
  <c r="N16" i="6" s="1"/>
  <c r="O16" i="6" s="1"/>
  <c r="J23" i="6"/>
  <c r="N23" i="6" s="1"/>
  <c r="O23" i="6" s="1"/>
  <c r="N18" i="7"/>
  <c r="O18" i="7" s="1"/>
  <c r="J23" i="7"/>
  <c r="N23" i="7" s="1"/>
  <c r="O23" i="7" s="1"/>
  <c r="J36" i="7"/>
  <c r="N36" i="7" s="1"/>
  <c r="O36" i="7" s="1"/>
  <c r="N42" i="7"/>
  <c r="O42" i="7" s="1"/>
  <c r="J10" i="10"/>
  <c r="L10" i="10"/>
  <c r="L29" i="9"/>
  <c r="N29" i="9" s="1"/>
  <c r="O29" i="9" s="1"/>
  <c r="L10" i="9"/>
  <c r="N10" i="9" s="1"/>
  <c r="O10" i="9" s="1"/>
  <c r="L23" i="9"/>
  <c r="N23" i="9" s="1"/>
  <c r="O23" i="9" s="1"/>
  <c r="L14" i="9"/>
  <c r="N14" i="9" s="1"/>
  <c r="O14" i="9" s="1"/>
  <c r="L42" i="9"/>
  <c r="N42" i="9" s="1"/>
  <c r="O42" i="9" s="1"/>
  <c r="L38" i="9"/>
  <c r="N38" i="9" s="1"/>
  <c r="O38" i="9" s="1"/>
  <c r="J37" i="9"/>
  <c r="N37" i="9" s="1"/>
  <c r="O37" i="9" s="1"/>
  <c r="J13" i="9"/>
  <c r="N13" i="9" s="1"/>
  <c r="O13" i="9" s="1"/>
  <c r="L21" i="9"/>
  <c r="N21" i="9" s="1"/>
  <c r="O21" i="9" s="1"/>
  <c r="N15" i="9"/>
  <c r="O15" i="9" s="1"/>
  <c r="J36" i="9"/>
  <c r="N36" i="9" s="1"/>
  <c r="O36" i="9" s="1"/>
  <c r="J34" i="9"/>
  <c r="N34" i="9" s="1"/>
  <c r="O34" i="9" s="1"/>
  <c r="L39" i="9"/>
  <c r="N39" i="9" s="1"/>
  <c r="O39" i="9" s="1"/>
  <c r="L41" i="9"/>
  <c r="N41" i="9" s="1"/>
  <c r="O41" i="9" s="1"/>
  <c r="L11" i="9"/>
  <c r="N11" i="9" s="1"/>
  <c r="O11" i="9" s="1"/>
  <c r="J20" i="9"/>
  <c r="N20" i="9" s="1"/>
  <c r="O20" i="9" s="1"/>
  <c r="J22" i="9"/>
  <c r="N22" i="9" s="1"/>
  <c r="O22" i="9" s="1"/>
  <c r="L25" i="9"/>
  <c r="N25" i="9" s="1"/>
  <c r="O25" i="9" s="1"/>
  <c r="L35" i="9"/>
  <c r="N35" i="9" s="1"/>
  <c r="O35" i="9" s="1"/>
  <c r="L43" i="9"/>
  <c r="N43" i="9" s="1"/>
  <c r="O43" i="9" s="1"/>
  <c r="L45" i="9"/>
  <c r="N45" i="9" s="1"/>
  <c r="O45" i="9" s="1"/>
  <c r="L48" i="9"/>
  <c r="N48" i="9" s="1"/>
  <c r="O48" i="9" s="1"/>
  <c r="L55" i="9"/>
  <c r="N55" i="9" s="1"/>
  <c r="O55" i="9" s="1"/>
  <c r="J8" i="9"/>
  <c r="J19" i="9"/>
  <c r="J31" i="9"/>
  <c r="J58" i="9"/>
  <c r="L8" i="9"/>
  <c r="J12" i="9"/>
  <c r="N12" i="9" s="1"/>
  <c r="O12" i="9" s="1"/>
  <c r="J18" i="9"/>
  <c r="N18" i="9" s="1"/>
  <c r="O18" i="9" s="1"/>
  <c r="L19" i="9"/>
  <c r="L31" i="9"/>
  <c r="J49" i="9"/>
  <c r="N49" i="9" s="1"/>
  <c r="O49" i="9" s="1"/>
  <c r="J50" i="9"/>
  <c r="N50" i="9" s="1"/>
  <c r="O50" i="9" s="1"/>
  <c r="J52" i="9"/>
  <c r="N52" i="9" s="1"/>
  <c r="O52" i="9" s="1"/>
  <c r="L58" i="9"/>
  <c r="J26" i="9"/>
  <c r="N26" i="9" s="1"/>
  <c r="O26" i="9" s="1"/>
  <c r="J44" i="9"/>
  <c r="N44" i="9" s="1"/>
  <c r="O44" i="9" s="1"/>
  <c r="J46" i="9"/>
  <c r="N46" i="9" s="1"/>
  <c r="O46" i="9" s="1"/>
  <c r="J47" i="9"/>
  <c r="N47" i="9" s="1"/>
  <c r="O47" i="9" s="1"/>
  <c r="J56" i="9"/>
  <c r="N56" i="9" s="1"/>
  <c r="O56" i="9" s="1"/>
  <c r="L9" i="9"/>
  <c r="N9" i="9" s="1"/>
  <c r="O9" i="9" s="1"/>
  <c r="J24" i="9"/>
  <c r="N24" i="9" s="1"/>
  <c r="O24" i="9" s="1"/>
  <c r="J32" i="9"/>
  <c r="N32" i="9" s="1"/>
  <c r="O32" i="9" s="1"/>
  <c r="J33" i="9"/>
  <c r="N33" i="9" s="1"/>
  <c r="O33" i="9" s="1"/>
  <c r="J40" i="9"/>
  <c r="N40" i="9" s="1"/>
  <c r="O40" i="9" s="1"/>
  <c r="J53" i="9"/>
  <c r="N53" i="9" s="1"/>
  <c r="O53" i="9" s="1"/>
  <c r="J30" i="9"/>
  <c r="N30" i="9" s="1"/>
  <c r="O30" i="9" s="1"/>
  <c r="J51" i="9"/>
  <c r="N51" i="9" s="1"/>
  <c r="O51" i="9" s="1"/>
  <c r="J57" i="9"/>
  <c r="N57" i="9" s="1"/>
  <c r="O57" i="9" s="1"/>
  <c r="J50" i="8"/>
  <c r="N50" i="8" s="1"/>
  <c r="O50" i="8" s="1"/>
  <c r="L9" i="8"/>
  <c r="N9" i="8" s="1"/>
  <c r="O9" i="8" s="1"/>
  <c r="L41" i="8"/>
  <c r="N41" i="8" s="1"/>
  <c r="O41" i="8" s="1"/>
  <c r="J68" i="8"/>
  <c r="N68" i="8" s="1"/>
  <c r="O68" i="8" s="1"/>
  <c r="J35" i="8"/>
  <c r="N35" i="8" s="1"/>
  <c r="O35" i="8" s="1"/>
  <c r="L19" i="8"/>
  <c r="N19" i="8" s="1"/>
  <c r="O19" i="8" s="1"/>
  <c r="J60" i="8"/>
  <c r="N60" i="8" s="1"/>
  <c r="O60" i="8" s="1"/>
  <c r="L53" i="8"/>
  <c r="N53" i="8" s="1"/>
  <c r="O53" i="8" s="1"/>
  <c r="J31" i="8"/>
  <c r="N31" i="8" s="1"/>
  <c r="O31" i="8" s="1"/>
  <c r="L48" i="8"/>
  <c r="N48" i="8" s="1"/>
  <c r="O48" i="8" s="1"/>
  <c r="L18" i="8"/>
  <c r="N18" i="8" s="1"/>
  <c r="O18" i="8" s="1"/>
  <c r="J25" i="8"/>
  <c r="N25" i="8" s="1"/>
  <c r="O25" i="8" s="1"/>
  <c r="J45" i="8"/>
  <c r="N45" i="8" s="1"/>
  <c r="O45" i="8" s="1"/>
  <c r="J56" i="8"/>
  <c r="N56" i="8" s="1"/>
  <c r="O56" i="8" s="1"/>
  <c r="J52" i="8"/>
  <c r="N52" i="8" s="1"/>
  <c r="O52" i="8" s="1"/>
  <c r="J63" i="8"/>
  <c r="N63" i="8" s="1"/>
  <c r="O63" i="8" s="1"/>
  <c r="J71" i="8"/>
  <c r="L71" i="8"/>
  <c r="L8" i="8"/>
  <c r="N8" i="8" s="1"/>
  <c r="O8" i="8" s="1"/>
  <c r="J14" i="8"/>
  <c r="N14" i="8" s="1"/>
  <c r="O14" i="8" s="1"/>
  <c r="L28" i="8"/>
  <c r="N28" i="8" s="1"/>
  <c r="O28" i="8" s="1"/>
  <c r="J58" i="8"/>
  <c r="N58" i="8" s="1"/>
  <c r="O58" i="8" s="1"/>
  <c r="N15" i="8"/>
  <c r="O15" i="8" s="1"/>
  <c r="J42" i="8"/>
  <c r="N42" i="8" s="1"/>
  <c r="O42" i="8" s="1"/>
  <c r="L49" i="8"/>
  <c r="N49" i="8" s="1"/>
  <c r="O49" i="8" s="1"/>
  <c r="J59" i="8"/>
  <c r="N59" i="8" s="1"/>
  <c r="O59" i="8" s="1"/>
  <c r="L67" i="8"/>
  <c r="N67" i="8" s="1"/>
  <c r="O67" i="8" s="1"/>
  <c r="J10" i="8"/>
  <c r="N10" i="8" s="1"/>
  <c r="O10" i="8" s="1"/>
  <c r="I77" i="8"/>
  <c r="J17" i="8"/>
  <c r="J37" i="8"/>
  <c r="J47" i="8"/>
  <c r="J66" i="8"/>
  <c r="J73" i="8"/>
  <c r="J12" i="8"/>
  <c r="N12" i="8" s="1"/>
  <c r="O12" i="8" s="1"/>
  <c r="L17" i="8"/>
  <c r="J23" i="8"/>
  <c r="N23" i="8" s="1"/>
  <c r="O23" i="8" s="1"/>
  <c r="J30" i="8"/>
  <c r="N30" i="8" s="1"/>
  <c r="O30" i="8" s="1"/>
  <c r="L37" i="8"/>
  <c r="L47" i="8"/>
  <c r="L66" i="8"/>
  <c r="L73" i="8"/>
  <c r="J26" i="8"/>
  <c r="J33" i="8"/>
  <c r="J43" i="8"/>
  <c r="N43" i="8" s="1"/>
  <c r="O43" i="8" s="1"/>
  <c r="J54" i="8"/>
  <c r="N54" i="8" s="1"/>
  <c r="O54" i="8" s="1"/>
  <c r="J61" i="8"/>
  <c r="N61" i="8" s="1"/>
  <c r="O61" i="8" s="1"/>
  <c r="J69" i="8"/>
  <c r="N69" i="8" s="1"/>
  <c r="O69" i="8" s="1"/>
  <c r="L26" i="8"/>
  <c r="L33" i="8"/>
  <c r="J29" i="8"/>
  <c r="N29" i="8" s="1"/>
  <c r="O29" i="8" s="1"/>
  <c r="J36" i="8"/>
  <c r="J46" i="8"/>
  <c r="J57" i="8"/>
  <c r="N57" i="8" s="1"/>
  <c r="O57" i="8" s="1"/>
  <c r="J65" i="8"/>
  <c r="J72" i="8"/>
  <c r="J11" i="8"/>
  <c r="N11" i="8" s="1"/>
  <c r="O11" i="8" s="1"/>
  <c r="J22" i="8"/>
  <c r="N22" i="8" s="1"/>
  <c r="O22" i="8" s="1"/>
  <c r="L36" i="8"/>
  <c r="L46" i="8"/>
  <c r="J51" i="8"/>
  <c r="N51" i="8" s="1"/>
  <c r="O51" i="8" s="1"/>
  <c r="L65" i="8"/>
  <c r="L72" i="8"/>
  <c r="J27" i="8"/>
  <c r="N27" i="8" s="1"/>
  <c r="O27" i="8" s="1"/>
  <c r="J34" i="8"/>
  <c r="N34" i="8" s="1"/>
  <c r="O34" i="8" s="1"/>
  <c r="J39" i="8"/>
  <c r="N39" i="8" s="1"/>
  <c r="O39" i="8" s="1"/>
  <c r="J55" i="8"/>
  <c r="N55" i="8" s="1"/>
  <c r="O55" i="8" s="1"/>
  <c r="J62" i="8"/>
  <c r="N62" i="8" s="1"/>
  <c r="O62" i="8" s="1"/>
  <c r="J70" i="8"/>
  <c r="N70" i="8" s="1"/>
  <c r="O70" i="8" s="1"/>
  <c r="J16" i="7"/>
  <c r="J21" i="7"/>
  <c r="J28" i="7"/>
  <c r="J34" i="7"/>
  <c r="L16" i="7"/>
  <c r="L21" i="7"/>
  <c r="L28" i="7"/>
  <c r="L34" i="7"/>
  <c r="J26" i="7"/>
  <c r="N26" i="7" s="1"/>
  <c r="O26" i="7" s="1"/>
  <c r="J39" i="7"/>
  <c r="N39" i="7" s="1"/>
  <c r="O39" i="7" s="1"/>
  <c r="L12" i="7"/>
  <c r="N12" i="7" s="1"/>
  <c r="O12" i="7" s="1"/>
  <c r="J24" i="7"/>
  <c r="L30" i="7"/>
  <c r="N30" i="7" s="1"/>
  <c r="O30" i="7" s="1"/>
  <c r="J37" i="7"/>
  <c r="J8" i="7"/>
  <c r="J10" i="7"/>
  <c r="N10" i="7" s="1"/>
  <c r="O10" i="7" s="1"/>
  <c r="J22" i="7"/>
  <c r="N22" i="7" s="1"/>
  <c r="O22" i="7" s="1"/>
  <c r="L24" i="7"/>
  <c r="J29" i="7"/>
  <c r="N29" i="7" s="1"/>
  <c r="O29" i="7" s="1"/>
  <c r="L37" i="7"/>
  <c r="I66" i="7"/>
  <c r="J20" i="6"/>
  <c r="J8" i="6"/>
  <c r="J10" i="6"/>
  <c r="J24" i="6"/>
  <c r="L10" i="6"/>
  <c r="N10" i="6" s="1"/>
  <c r="O10" i="6" s="1"/>
  <c r="J26" i="6"/>
  <c r="N26" i="6" s="1"/>
  <c r="O26" i="6" s="1"/>
  <c r="J8" i="5"/>
  <c r="L8" i="5"/>
  <c r="J9" i="5"/>
  <c r="N9" i="5" s="1"/>
  <c r="O9" i="5" s="1"/>
  <c r="M18" i="3"/>
  <c r="K18" i="3"/>
  <c r="H18" i="3"/>
  <c r="G18" i="3"/>
  <c r="L15" i="3"/>
  <c r="J15" i="3"/>
  <c r="L14" i="3"/>
  <c r="J14" i="3"/>
  <c r="N14" i="3" s="1"/>
  <c r="O14" i="3" s="1"/>
  <c r="I13" i="3"/>
  <c r="L12" i="3"/>
  <c r="J12" i="3"/>
  <c r="I11" i="3"/>
  <c r="I10" i="3"/>
  <c r="L10" i="3" s="1"/>
  <c r="N9" i="3"/>
  <c r="O9" i="3" s="1"/>
  <c r="I8" i="3"/>
  <c r="L8" i="3" s="1"/>
  <c r="O136" i="2"/>
  <c r="M136" i="2"/>
  <c r="K136" i="2"/>
  <c r="J136" i="2"/>
  <c r="I136" i="2"/>
  <c r="P135" i="2"/>
  <c r="L130" i="2"/>
  <c r="P130" i="2" s="1"/>
  <c r="Q130" i="2" s="1"/>
  <c r="L129" i="2"/>
  <c r="P129" i="2" s="1"/>
  <c r="Q129" i="2" s="1"/>
  <c r="N128" i="2"/>
  <c r="L128" i="2"/>
  <c r="N127" i="2"/>
  <c r="L127" i="2"/>
  <c r="N126" i="2"/>
  <c r="L126" i="2"/>
  <c r="N125" i="2"/>
  <c r="L125" i="2"/>
  <c r="N124" i="2"/>
  <c r="L124" i="2"/>
  <c r="N123" i="2"/>
  <c r="L123" i="2"/>
  <c r="N122" i="2"/>
  <c r="L122" i="2"/>
  <c r="N121" i="2"/>
  <c r="L121" i="2"/>
  <c r="N120" i="2"/>
  <c r="L120" i="2"/>
  <c r="N119" i="2"/>
  <c r="L119" i="2"/>
  <c r="N118" i="2"/>
  <c r="L118" i="2"/>
  <c r="N117" i="2"/>
  <c r="L117" i="2"/>
  <c r="N114" i="2"/>
  <c r="L114" i="2"/>
  <c r="N113" i="2"/>
  <c r="L113" i="2"/>
  <c r="N112" i="2"/>
  <c r="L112" i="2"/>
  <c r="L109" i="2"/>
  <c r="P109" i="2" s="1"/>
  <c r="Q109" i="2" s="1"/>
  <c r="N107" i="2"/>
  <c r="L107" i="2"/>
  <c r="L106" i="2"/>
  <c r="P106" i="2" s="1"/>
  <c r="Q106" i="2" s="1"/>
  <c r="L105" i="2"/>
  <c r="P105" i="2" s="1"/>
  <c r="Q105" i="2" s="1"/>
  <c r="L104" i="2"/>
  <c r="P104" i="2" s="1"/>
  <c r="Q104" i="2" s="1"/>
  <c r="N103" i="2"/>
  <c r="L103" i="2"/>
  <c r="N102" i="2"/>
  <c r="L102" i="2"/>
  <c r="N101" i="2"/>
  <c r="L101" i="2"/>
  <c r="N100" i="2"/>
  <c r="L100" i="2"/>
  <c r="N99" i="2"/>
  <c r="L99" i="2"/>
  <c r="L98" i="2"/>
  <c r="P98" i="2" s="1"/>
  <c r="Q98" i="2" s="1"/>
  <c r="L93" i="2"/>
  <c r="P93" i="2" s="1"/>
  <c r="Q93" i="2" s="1"/>
  <c r="L92" i="2"/>
  <c r="P92" i="2" s="1"/>
  <c r="Q92" i="2" s="1"/>
  <c r="L91" i="2"/>
  <c r="P91" i="2" s="1"/>
  <c r="Q91" i="2" s="1"/>
  <c r="N90" i="2"/>
  <c r="L90" i="2"/>
  <c r="L89" i="2"/>
  <c r="P89" i="2" s="1"/>
  <c r="Q89" i="2" s="1"/>
  <c r="N88" i="2"/>
  <c r="L88" i="2"/>
  <c r="N87" i="2"/>
  <c r="L87" i="2"/>
  <c r="N86" i="2"/>
  <c r="L86" i="2"/>
  <c r="N85" i="2"/>
  <c r="L85" i="2"/>
  <c r="N84" i="2"/>
  <c r="L84" i="2"/>
  <c r="N83" i="2"/>
  <c r="L83" i="2"/>
  <c r="N82" i="2"/>
  <c r="L82" i="2"/>
  <c r="L81" i="2"/>
  <c r="P81" i="2" s="1"/>
  <c r="Q81" i="2" s="1"/>
  <c r="N80" i="2"/>
  <c r="L80" i="2"/>
  <c r="N79" i="2"/>
  <c r="L79" i="2"/>
  <c r="N78" i="2"/>
  <c r="L78" i="2"/>
  <c r="N77" i="2"/>
  <c r="L77" i="2"/>
  <c r="L76" i="2"/>
  <c r="P76" i="2" s="1"/>
  <c r="Q76" i="2" s="1"/>
  <c r="N75" i="2"/>
  <c r="L75" i="2"/>
  <c r="N74" i="2"/>
  <c r="L74" i="2"/>
  <c r="N73" i="2"/>
  <c r="L73" i="2"/>
  <c r="N72" i="2"/>
  <c r="L72" i="2"/>
  <c r="N71" i="2"/>
  <c r="L71" i="2"/>
  <c r="N70" i="2"/>
  <c r="L70" i="2"/>
  <c r="N68" i="2"/>
  <c r="L68" i="2"/>
  <c r="N66" i="2"/>
  <c r="L66" i="2"/>
  <c r="N65" i="2"/>
  <c r="L65" i="2"/>
  <c r="N64" i="2"/>
  <c r="L64" i="2"/>
  <c r="L63" i="2"/>
  <c r="P63" i="2" s="1"/>
  <c r="Q63" i="2" s="1"/>
  <c r="N62" i="2"/>
  <c r="L62" i="2"/>
  <c r="N60" i="2"/>
  <c r="L60" i="2"/>
  <c r="N59" i="2"/>
  <c r="L59" i="2"/>
  <c r="N57" i="2"/>
  <c r="L57" i="2"/>
  <c r="L56" i="2"/>
  <c r="P56" i="2" s="1"/>
  <c r="Q56" i="2" s="1"/>
  <c r="L50" i="2"/>
  <c r="P50" i="2" s="1"/>
  <c r="Q50" i="2" s="1"/>
  <c r="L49" i="2"/>
  <c r="P49" i="2" s="1"/>
  <c r="Q49" i="2" s="1"/>
  <c r="L48" i="2"/>
  <c r="P48" i="2" s="1"/>
  <c r="Q48" i="2" s="1"/>
  <c r="L47" i="2"/>
  <c r="P47" i="2" s="1"/>
  <c r="Q47" i="2" s="1"/>
  <c r="L46" i="2"/>
  <c r="P46" i="2" s="1"/>
  <c r="Q46" i="2" s="1"/>
  <c r="L45" i="2"/>
  <c r="P45" i="2" s="1"/>
  <c r="Q45" i="2" s="1"/>
  <c r="N44" i="2"/>
  <c r="L44" i="2"/>
  <c r="N43" i="2"/>
  <c r="L43" i="2"/>
  <c r="N42" i="2"/>
  <c r="L42" i="2"/>
  <c r="N41" i="2"/>
  <c r="L41" i="2"/>
  <c r="N40" i="2"/>
  <c r="L40" i="2"/>
  <c r="N39" i="2"/>
  <c r="L39" i="2"/>
  <c r="N38" i="2"/>
  <c r="L38" i="2"/>
  <c r="L36" i="2"/>
  <c r="P36" i="2" s="1"/>
  <c r="Q36" i="2" s="1"/>
  <c r="L35" i="2"/>
  <c r="P35" i="2" s="1"/>
  <c r="Q35" i="2" s="1"/>
  <c r="L33" i="2"/>
  <c r="P33" i="2" s="1"/>
  <c r="Q33" i="2" s="1"/>
  <c r="N31" i="2"/>
  <c r="L31" i="2"/>
  <c r="N30" i="2"/>
  <c r="L30" i="2"/>
  <c r="N29" i="2"/>
  <c r="L29" i="2"/>
  <c r="L28" i="2"/>
  <c r="P28" i="2" s="1"/>
  <c r="Q28" i="2" s="1"/>
  <c r="L27" i="2"/>
  <c r="P27" i="2" s="1"/>
  <c r="Q27" i="2" s="1"/>
  <c r="L26" i="2"/>
  <c r="P26" i="2" s="1"/>
  <c r="Q26" i="2" s="1"/>
  <c r="L25" i="2"/>
  <c r="P25" i="2" s="1"/>
  <c r="Q25" i="2" s="1"/>
  <c r="L24" i="2"/>
  <c r="P24" i="2" s="1"/>
  <c r="Q24" i="2" s="1"/>
  <c r="N23" i="2"/>
  <c r="L23" i="2"/>
  <c r="L21" i="2"/>
  <c r="P21" i="2" s="1"/>
  <c r="Q21" i="2" s="1"/>
  <c r="N19" i="2"/>
  <c r="L19" i="2"/>
  <c r="N18" i="2"/>
  <c r="L18" i="2"/>
  <c r="N17" i="2"/>
  <c r="L17" i="2"/>
  <c r="N15" i="2"/>
  <c r="L15" i="2"/>
  <c r="N14" i="2"/>
  <c r="L14" i="2"/>
  <c r="N13" i="2"/>
  <c r="L13" i="2"/>
  <c r="N12" i="2"/>
  <c r="L12" i="2"/>
  <c r="N10" i="2"/>
  <c r="L10" i="2"/>
  <c r="L9" i="2"/>
  <c r="P9" i="2" s="1"/>
  <c r="Q9" i="2" s="1"/>
  <c r="N8" i="2"/>
  <c r="L8" i="2"/>
  <c r="M803" i="1"/>
  <c r="K803" i="1"/>
  <c r="H803" i="1"/>
  <c r="G803" i="1"/>
  <c r="L779" i="1"/>
  <c r="L778" i="1"/>
  <c r="L776" i="1"/>
  <c r="L775" i="1"/>
  <c r="L774" i="1"/>
  <c r="L773" i="1"/>
  <c r="J773" i="1"/>
  <c r="N773" i="1" s="1"/>
  <c r="L772" i="1"/>
  <c r="L771" i="1"/>
  <c r="L770" i="1"/>
  <c r="L769" i="1"/>
  <c r="L768" i="1"/>
  <c r="L767" i="1"/>
  <c r="L766" i="1"/>
  <c r="J766" i="1"/>
  <c r="N766" i="1" s="1"/>
  <c r="L765" i="1"/>
  <c r="L763" i="1"/>
  <c r="L761" i="1"/>
  <c r="L760" i="1"/>
  <c r="L759" i="1"/>
  <c r="L758" i="1"/>
  <c r="L757" i="1"/>
  <c r="L753" i="1"/>
  <c r="L752" i="1"/>
  <c r="J752" i="1"/>
  <c r="L751" i="1"/>
  <c r="J751" i="1"/>
  <c r="N751" i="1" s="1"/>
  <c r="L750" i="1"/>
  <c r="J750" i="1"/>
  <c r="L748" i="1"/>
  <c r="L747" i="1"/>
  <c r="L746" i="1"/>
  <c r="J746" i="1"/>
  <c r="N746" i="1" s="1"/>
  <c r="L745" i="1"/>
  <c r="J745" i="1"/>
  <c r="L744" i="1"/>
  <c r="L735" i="1"/>
  <c r="J735" i="1"/>
  <c r="L734" i="1"/>
  <c r="L733" i="1"/>
  <c r="L732" i="1"/>
  <c r="L730" i="1"/>
  <c r="J730" i="1"/>
  <c r="N730" i="1" s="1"/>
  <c r="L729" i="1"/>
  <c r="L728" i="1"/>
  <c r="L726" i="1"/>
  <c r="L725" i="1"/>
  <c r="L722" i="1"/>
  <c r="L721" i="1"/>
  <c r="L720" i="1"/>
  <c r="L715" i="1"/>
  <c r="L714" i="1"/>
  <c r="L713" i="1"/>
  <c r="L712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J697" i="1"/>
  <c r="N697" i="1" s="1"/>
  <c r="L696" i="1"/>
  <c r="J696" i="1"/>
  <c r="L692" i="1"/>
  <c r="L690" i="1"/>
  <c r="L689" i="1"/>
  <c r="L683" i="1"/>
  <c r="L681" i="1"/>
  <c r="L680" i="1"/>
  <c r="L679" i="1"/>
  <c r="J679" i="1"/>
  <c r="N679" i="1" s="1"/>
  <c r="L678" i="1"/>
  <c r="L675" i="1"/>
  <c r="L674" i="1"/>
  <c r="L673" i="1"/>
  <c r="L650" i="1"/>
  <c r="L647" i="1"/>
  <c r="L645" i="1"/>
  <c r="L643" i="1"/>
  <c r="L642" i="1"/>
  <c r="L640" i="1"/>
  <c r="L639" i="1"/>
  <c r="L638" i="1"/>
  <c r="L637" i="1"/>
  <c r="L636" i="1"/>
  <c r="L635" i="1"/>
  <c r="L634" i="1"/>
  <c r="L633" i="1"/>
  <c r="L632" i="1"/>
  <c r="J632" i="1"/>
  <c r="L631" i="1"/>
  <c r="L630" i="1"/>
  <c r="L629" i="1"/>
  <c r="L628" i="1"/>
  <c r="L627" i="1"/>
  <c r="L625" i="1"/>
  <c r="L624" i="1"/>
  <c r="L623" i="1"/>
  <c r="L622" i="1"/>
  <c r="L621" i="1"/>
  <c r="L620" i="1"/>
  <c r="I619" i="1"/>
  <c r="L619" i="1" s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2" i="1"/>
  <c r="L600" i="1"/>
  <c r="L599" i="1"/>
  <c r="L598" i="1"/>
  <c r="L596" i="1"/>
  <c r="L595" i="1"/>
  <c r="L594" i="1"/>
  <c r="L593" i="1"/>
  <c r="L592" i="1"/>
  <c r="L591" i="1"/>
  <c r="L590" i="1"/>
  <c r="L589" i="1"/>
  <c r="L588" i="1"/>
  <c r="L587" i="1"/>
  <c r="L586" i="1"/>
  <c r="L580" i="1"/>
  <c r="L579" i="1"/>
  <c r="L576" i="1"/>
  <c r="L573" i="1"/>
  <c r="L571" i="1"/>
  <c r="J571" i="1"/>
  <c r="L569" i="1"/>
  <c r="L563" i="1"/>
  <c r="L559" i="1"/>
  <c r="L557" i="1"/>
  <c r="L556" i="1"/>
  <c r="L555" i="1"/>
  <c r="L544" i="1"/>
  <c r="L543" i="1"/>
  <c r="L542" i="1"/>
  <c r="L541" i="1"/>
  <c r="L537" i="1"/>
  <c r="L536" i="1"/>
  <c r="L535" i="1"/>
  <c r="L533" i="1"/>
  <c r="L530" i="1"/>
  <c r="L529" i="1"/>
  <c r="L526" i="1"/>
  <c r="L525" i="1"/>
  <c r="L524" i="1"/>
  <c r="L520" i="1"/>
  <c r="L518" i="1"/>
  <c r="L516" i="1"/>
  <c r="L514" i="1"/>
  <c r="L513" i="1"/>
  <c r="L512" i="1"/>
  <c r="L511" i="1"/>
  <c r="L510" i="1"/>
  <c r="L509" i="1"/>
  <c r="L501" i="1"/>
  <c r="L498" i="1"/>
  <c r="L497" i="1"/>
  <c r="L496" i="1"/>
  <c r="L495" i="1"/>
  <c r="J495" i="1"/>
  <c r="L494" i="1"/>
  <c r="J494" i="1"/>
  <c r="L493" i="1"/>
  <c r="L492" i="1"/>
  <c r="L489" i="1"/>
  <c r="L488" i="1"/>
  <c r="L486" i="1"/>
  <c r="L482" i="1"/>
  <c r="L469" i="1"/>
  <c r="L465" i="1"/>
  <c r="L464" i="1"/>
  <c r="L462" i="1"/>
  <c r="L460" i="1"/>
  <c r="L457" i="1"/>
  <c r="L456" i="1"/>
  <c r="L454" i="1"/>
  <c r="L452" i="1"/>
  <c r="L450" i="1"/>
  <c r="L449" i="1"/>
  <c r="L448" i="1"/>
  <c r="L447" i="1"/>
  <c r="L446" i="1"/>
  <c r="L436" i="1"/>
  <c r="L424" i="1"/>
  <c r="L423" i="1"/>
  <c r="L414" i="1"/>
  <c r="L412" i="1"/>
  <c r="L409" i="1"/>
  <c r="L408" i="1"/>
  <c r="L405" i="1"/>
  <c r="L404" i="1"/>
  <c r="L402" i="1"/>
  <c r="L401" i="1"/>
  <c r="L400" i="1"/>
  <c r="L399" i="1"/>
  <c r="L398" i="1"/>
  <c r="L395" i="1"/>
  <c r="L393" i="1"/>
  <c r="L391" i="1"/>
  <c r="L390" i="1"/>
  <c r="L387" i="1"/>
  <c r="L386" i="1"/>
  <c r="L385" i="1"/>
  <c r="L382" i="1"/>
  <c r="L377" i="1"/>
  <c r="L376" i="1"/>
  <c r="L374" i="1"/>
  <c r="L371" i="1"/>
  <c r="L370" i="1"/>
  <c r="L368" i="1"/>
  <c r="L367" i="1"/>
  <c r="L366" i="1"/>
  <c r="L365" i="1"/>
  <c r="L364" i="1"/>
  <c r="L363" i="1"/>
  <c r="L361" i="1"/>
  <c r="L359" i="1"/>
  <c r="L358" i="1"/>
  <c r="L355" i="1"/>
  <c r="L354" i="1"/>
  <c r="L352" i="1"/>
  <c r="L351" i="1"/>
  <c r="L349" i="1"/>
  <c r="L348" i="1"/>
  <c r="J348" i="1"/>
  <c r="L346" i="1"/>
  <c r="L345" i="1"/>
  <c r="L344" i="1"/>
  <c r="L343" i="1"/>
  <c r="L338" i="1"/>
  <c r="L337" i="1"/>
  <c r="L332" i="1"/>
  <c r="L328" i="1"/>
  <c r="L324" i="1"/>
  <c r="L322" i="1"/>
  <c r="L320" i="1"/>
  <c r="L319" i="1"/>
  <c r="L318" i="1"/>
  <c r="L317" i="1"/>
  <c r="L316" i="1"/>
  <c r="L315" i="1"/>
  <c r="L314" i="1"/>
  <c r="L313" i="1"/>
  <c r="L311" i="1"/>
  <c r="L310" i="1"/>
  <c r="L307" i="1"/>
  <c r="L305" i="1"/>
  <c r="L304" i="1"/>
  <c r="L302" i="1"/>
  <c r="L301" i="1"/>
  <c r="L300" i="1"/>
  <c r="L298" i="1"/>
  <c r="L297" i="1"/>
  <c r="L296" i="1"/>
  <c r="L295" i="1"/>
  <c r="L294" i="1"/>
  <c r="L292" i="1"/>
  <c r="L290" i="1"/>
  <c r="L284" i="1"/>
  <c r="N284" i="1" s="1"/>
  <c r="O284" i="1" s="1"/>
  <c r="L283" i="1"/>
  <c r="N283" i="1" s="1"/>
  <c r="O283" i="1" s="1"/>
  <c r="L282" i="1"/>
  <c r="N282" i="1" s="1"/>
  <c r="O282" i="1" s="1"/>
  <c r="L281" i="1"/>
  <c r="N281" i="1" s="1"/>
  <c r="O281" i="1" s="1"/>
  <c r="L278" i="1"/>
  <c r="N278" i="1" s="1"/>
  <c r="O278" i="1" s="1"/>
  <c r="L277" i="1"/>
  <c r="N277" i="1" s="1"/>
  <c r="O277" i="1" s="1"/>
  <c r="L273" i="1"/>
  <c r="N273" i="1" s="1"/>
  <c r="O273" i="1" s="1"/>
  <c r="L272" i="1"/>
  <c r="N272" i="1" s="1"/>
  <c r="O272" i="1" s="1"/>
  <c r="L269" i="1"/>
  <c r="N269" i="1" s="1"/>
  <c r="O269" i="1" s="1"/>
  <c r="L262" i="1"/>
  <c r="N262" i="1" s="1"/>
  <c r="O262" i="1" s="1"/>
  <c r="L260" i="1"/>
  <c r="N260" i="1" s="1"/>
  <c r="O260" i="1" s="1"/>
  <c r="L259" i="1"/>
  <c r="N259" i="1" s="1"/>
  <c r="O259" i="1" s="1"/>
  <c r="L258" i="1"/>
  <c r="N258" i="1" s="1"/>
  <c r="O258" i="1" s="1"/>
  <c r="L255" i="1"/>
  <c r="N255" i="1" s="1"/>
  <c r="O255" i="1" s="1"/>
  <c r="L254" i="1"/>
  <c r="N254" i="1" s="1"/>
  <c r="O254" i="1" s="1"/>
  <c r="L253" i="1"/>
  <c r="N253" i="1" s="1"/>
  <c r="O253" i="1" s="1"/>
  <c r="L251" i="1"/>
  <c r="N251" i="1" s="1"/>
  <c r="O251" i="1" s="1"/>
  <c r="L250" i="1"/>
  <c r="N250" i="1" s="1"/>
  <c r="O250" i="1" s="1"/>
  <c r="L249" i="1"/>
  <c r="N249" i="1" s="1"/>
  <c r="O249" i="1" s="1"/>
  <c r="L248" i="1"/>
  <c r="N248" i="1" s="1"/>
  <c r="O248" i="1" s="1"/>
  <c r="L245" i="1"/>
  <c r="N245" i="1" s="1"/>
  <c r="O245" i="1" s="1"/>
  <c r="L244" i="1"/>
  <c r="N244" i="1" s="1"/>
  <c r="O244" i="1" s="1"/>
  <c r="L243" i="1"/>
  <c r="N243" i="1" s="1"/>
  <c r="O243" i="1" s="1"/>
  <c r="L241" i="1"/>
  <c r="N241" i="1" s="1"/>
  <c r="O241" i="1" s="1"/>
  <c r="L240" i="1"/>
  <c r="N240" i="1" s="1"/>
  <c r="O240" i="1" s="1"/>
  <c r="L239" i="1"/>
  <c r="N239" i="1" s="1"/>
  <c r="O239" i="1" s="1"/>
  <c r="L238" i="1"/>
  <c r="N238" i="1" s="1"/>
  <c r="O238" i="1" s="1"/>
  <c r="L237" i="1"/>
  <c r="N237" i="1" s="1"/>
  <c r="O237" i="1" s="1"/>
  <c r="L235" i="1"/>
  <c r="N235" i="1" s="1"/>
  <c r="O235" i="1" s="1"/>
  <c r="L233" i="1"/>
  <c r="N233" i="1" s="1"/>
  <c r="O233" i="1" s="1"/>
  <c r="L232" i="1"/>
  <c r="N232" i="1" s="1"/>
  <c r="O232" i="1" s="1"/>
  <c r="L231" i="1"/>
  <c r="N231" i="1" s="1"/>
  <c r="O231" i="1" s="1"/>
  <c r="L230" i="1"/>
  <c r="N230" i="1" s="1"/>
  <c r="O230" i="1" s="1"/>
  <c r="L229" i="1"/>
  <c r="N229" i="1" s="1"/>
  <c r="O229" i="1" s="1"/>
  <c r="L228" i="1"/>
  <c r="N228" i="1" s="1"/>
  <c r="O228" i="1" s="1"/>
  <c r="L227" i="1"/>
  <c r="N227" i="1" s="1"/>
  <c r="O227" i="1" s="1"/>
  <c r="L224" i="1"/>
  <c r="N224" i="1" s="1"/>
  <c r="O224" i="1" s="1"/>
  <c r="L223" i="1"/>
  <c r="N223" i="1" s="1"/>
  <c r="O223" i="1" s="1"/>
  <c r="L222" i="1"/>
  <c r="N222" i="1" s="1"/>
  <c r="O222" i="1" s="1"/>
  <c r="L219" i="1"/>
  <c r="N219" i="1" s="1"/>
  <c r="O219" i="1" s="1"/>
  <c r="L218" i="1"/>
  <c r="N218" i="1" s="1"/>
  <c r="O218" i="1" s="1"/>
  <c r="L217" i="1"/>
  <c r="N217" i="1" s="1"/>
  <c r="O217" i="1" s="1"/>
  <c r="L216" i="1"/>
  <c r="N216" i="1" s="1"/>
  <c r="O216" i="1" s="1"/>
  <c r="L215" i="1"/>
  <c r="N215" i="1" s="1"/>
  <c r="O215" i="1" s="1"/>
  <c r="L214" i="1"/>
  <c r="N214" i="1" s="1"/>
  <c r="O214" i="1" s="1"/>
  <c r="L213" i="1"/>
  <c r="N213" i="1" s="1"/>
  <c r="O213" i="1" s="1"/>
  <c r="L209" i="1"/>
  <c r="N209" i="1" s="1"/>
  <c r="O209" i="1" s="1"/>
  <c r="L208" i="1"/>
  <c r="J208" i="1"/>
  <c r="L206" i="1"/>
  <c r="J206" i="1"/>
  <c r="L205" i="1"/>
  <c r="J205" i="1"/>
  <c r="L204" i="1"/>
  <c r="J204" i="1"/>
  <c r="L203" i="1"/>
  <c r="J203" i="1"/>
  <c r="L202" i="1"/>
  <c r="N202" i="1" s="1"/>
  <c r="O202" i="1" s="1"/>
  <c r="L201" i="1"/>
  <c r="N201" i="1" s="1"/>
  <c r="O201" i="1" s="1"/>
  <c r="L200" i="1"/>
  <c r="N200" i="1" s="1"/>
  <c r="O200" i="1" s="1"/>
  <c r="L199" i="1"/>
  <c r="N199" i="1" s="1"/>
  <c r="O199" i="1" s="1"/>
  <c r="L198" i="1"/>
  <c r="N198" i="1" s="1"/>
  <c r="O198" i="1" s="1"/>
  <c r="L197" i="1"/>
  <c r="N197" i="1" s="1"/>
  <c r="O197" i="1" s="1"/>
  <c r="L196" i="1"/>
  <c r="N196" i="1" s="1"/>
  <c r="O196" i="1" s="1"/>
  <c r="L195" i="1"/>
  <c r="N195" i="1" s="1"/>
  <c r="O195" i="1" s="1"/>
  <c r="L194" i="1"/>
  <c r="N194" i="1" s="1"/>
  <c r="O194" i="1" s="1"/>
  <c r="L193" i="1"/>
  <c r="N193" i="1" s="1"/>
  <c r="O193" i="1" s="1"/>
  <c r="L192" i="1"/>
  <c r="J192" i="1"/>
  <c r="L187" i="1"/>
  <c r="J187" i="1"/>
  <c r="L186" i="1"/>
  <c r="J186" i="1"/>
  <c r="L185" i="1"/>
  <c r="N185" i="1" s="1"/>
  <c r="O185" i="1" s="1"/>
  <c r="L184" i="1"/>
  <c r="J184" i="1"/>
  <c r="L183" i="1"/>
  <c r="N183" i="1" s="1"/>
  <c r="O183" i="1" s="1"/>
  <c r="L182" i="1"/>
  <c r="J182" i="1"/>
  <c r="L181" i="1"/>
  <c r="N181" i="1" s="1"/>
  <c r="O181" i="1" s="1"/>
  <c r="L180" i="1"/>
  <c r="N180" i="1" s="1"/>
  <c r="O180" i="1" s="1"/>
  <c r="L179" i="1"/>
  <c r="N179" i="1" s="1"/>
  <c r="O179" i="1" s="1"/>
  <c r="L178" i="1"/>
  <c r="N178" i="1" s="1"/>
  <c r="O178" i="1" s="1"/>
  <c r="L176" i="1"/>
  <c r="N176" i="1" s="1"/>
  <c r="O176" i="1" s="1"/>
  <c r="L173" i="1"/>
  <c r="N173" i="1" s="1"/>
  <c r="O173" i="1" s="1"/>
  <c r="L172" i="1"/>
  <c r="N172" i="1" s="1"/>
  <c r="O172" i="1" s="1"/>
  <c r="L171" i="1"/>
  <c r="N171" i="1" s="1"/>
  <c r="O171" i="1" s="1"/>
  <c r="L170" i="1"/>
  <c r="N170" i="1" s="1"/>
  <c r="O170" i="1" s="1"/>
  <c r="L169" i="1"/>
  <c r="N169" i="1" s="1"/>
  <c r="O169" i="1" s="1"/>
  <c r="L168" i="1"/>
  <c r="N168" i="1" s="1"/>
  <c r="O168" i="1" s="1"/>
  <c r="L167" i="1"/>
  <c r="N167" i="1" s="1"/>
  <c r="O167" i="1" s="1"/>
  <c r="L166" i="1"/>
  <c r="N166" i="1" s="1"/>
  <c r="O166" i="1" s="1"/>
  <c r="L165" i="1"/>
  <c r="N165" i="1" s="1"/>
  <c r="O165" i="1" s="1"/>
  <c r="L164" i="1"/>
  <c r="N164" i="1" s="1"/>
  <c r="O164" i="1" s="1"/>
  <c r="L163" i="1"/>
  <c r="N163" i="1" s="1"/>
  <c r="O163" i="1" s="1"/>
  <c r="L162" i="1"/>
  <c r="N162" i="1" s="1"/>
  <c r="O162" i="1" s="1"/>
  <c r="L161" i="1"/>
  <c r="N161" i="1" s="1"/>
  <c r="O161" i="1" s="1"/>
  <c r="L159" i="1"/>
  <c r="N159" i="1" s="1"/>
  <c r="O159" i="1" s="1"/>
  <c r="L157" i="1"/>
  <c r="N157" i="1" s="1"/>
  <c r="O157" i="1" s="1"/>
  <c r="L156" i="1"/>
  <c r="N156" i="1" s="1"/>
  <c r="O156" i="1" s="1"/>
  <c r="L155" i="1"/>
  <c r="N155" i="1" s="1"/>
  <c r="O155" i="1" s="1"/>
  <c r="L154" i="1"/>
  <c r="N154" i="1" s="1"/>
  <c r="O154" i="1" s="1"/>
  <c r="L153" i="1"/>
  <c r="N153" i="1" s="1"/>
  <c r="O153" i="1" s="1"/>
  <c r="L152" i="1"/>
  <c r="N152" i="1" s="1"/>
  <c r="O152" i="1" s="1"/>
  <c r="L151" i="1"/>
  <c r="N151" i="1" s="1"/>
  <c r="O151" i="1" s="1"/>
  <c r="L150" i="1"/>
  <c r="N150" i="1" s="1"/>
  <c r="O150" i="1" s="1"/>
  <c r="L149" i="1"/>
  <c r="N149" i="1" s="1"/>
  <c r="O149" i="1" s="1"/>
  <c r="L148" i="1"/>
  <c r="N148" i="1" s="1"/>
  <c r="O148" i="1" s="1"/>
  <c r="L147" i="1"/>
  <c r="N147" i="1" s="1"/>
  <c r="O147" i="1" s="1"/>
  <c r="L146" i="1"/>
  <c r="N146" i="1" s="1"/>
  <c r="O146" i="1" s="1"/>
  <c r="L145" i="1"/>
  <c r="N145" i="1" s="1"/>
  <c r="O145" i="1" s="1"/>
  <c r="L144" i="1"/>
  <c r="N144" i="1" s="1"/>
  <c r="O144" i="1" s="1"/>
  <c r="L143" i="1"/>
  <c r="N143" i="1" s="1"/>
  <c r="O143" i="1" s="1"/>
  <c r="L142" i="1"/>
  <c r="N142" i="1" s="1"/>
  <c r="O142" i="1" s="1"/>
  <c r="L141" i="1"/>
  <c r="N141" i="1" s="1"/>
  <c r="O141" i="1" s="1"/>
  <c r="L140" i="1"/>
  <c r="N140" i="1" s="1"/>
  <c r="O140" i="1" s="1"/>
  <c r="L139" i="1"/>
  <c r="N139" i="1" s="1"/>
  <c r="O139" i="1" s="1"/>
  <c r="L138" i="1"/>
  <c r="N138" i="1" s="1"/>
  <c r="O138" i="1" s="1"/>
  <c r="L137" i="1"/>
  <c r="N137" i="1" s="1"/>
  <c r="O137" i="1" s="1"/>
  <c r="L135" i="1"/>
  <c r="N135" i="1" s="1"/>
  <c r="O135" i="1" s="1"/>
  <c r="L134" i="1"/>
  <c r="N134" i="1" s="1"/>
  <c r="O134" i="1" s="1"/>
  <c r="L133" i="1"/>
  <c r="N133" i="1" s="1"/>
  <c r="O133" i="1" s="1"/>
  <c r="L132" i="1"/>
  <c r="N132" i="1" s="1"/>
  <c r="O132" i="1" s="1"/>
  <c r="L131" i="1"/>
  <c r="N131" i="1" s="1"/>
  <c r="O131" i="1" s="1"/>
  <c r="L130" i="1"/>
  <c r="N130" i="1" s="1"/>
  <c r="O130" i="1" s="1"/>
  <c r="L129" i="1"/>
  <c r="N129" i="1" s="1"/>
  <c r="O129" i="1" s="1"/>
  <c r="L128" i="1"/>
  <c r="N128" i="1" s="1"/>
  <c r="O128" i="1" s="1"/>
  <c r="L127" i="1"/>
  <c r="N127" i="1" s="1"/>
  <c r="O127" i="1" s="1"/>
  <c r="L126" i="1"/>
  <c r="N126" i="1" s="1"/>
  <c r="O126" i="1" s="1"/>
  <c r="L125" i="1"/>
  <c r="N125" i="1" s="1"/>
  <c r="O125" i="1" s="1"/>
  <c r="L122" i="1"/>
  <c r="N122" i="1" s="1"/>
  <c r="O122" i="1" s="1"/>
  <c r="L121" i="1"/>
  <c r="N121" i="1" s="1"/>
  <c r="O121" i="1" s="1"/>
  <c r="L120" i="1"/>
  <c r="N120" i="1" s="1"/>
  <c r="O120" i="1" s="1"/>
  <c r="L119" i="1"/>
  <c r="N119" i="1" s="1"/>
  <c r="O119" i="1" s="1"/>
  <c r="L118" i="1"/>
  <c r="N118" i="1" s="1"/>
  <c r="O118" i="1" s="1"/>
  <c r="L117" i="1"/>
  <c r="L115" i="1"/>
  <c r="N115" i="1" s="1"/>
  <c r="O115" i="1" s="1"/>
  <c r="L113" i="1"/>
  <c r="N113" i="1" s="1"/>
  <c r="O113" i="1" s="1"/>
  <c r="L112" i="1"/>
  <c r="N112" i="1" s="1"/>
  <c r="O112" i="1" s="1"/>
  <c r="L111" i="1"/>
  <c r="N111" i="1" s="1"/>
  <c r="O111" i="1" s="1"/>
  <c r="L110" i="1"/>
  <c r="N110" i="1" s="1"/>
  <c r="O110" i="1" s="1"/>
  <c r="L108" i="1"/>
  <c r="J108" i="1"/>
  <c r="L107" i="1"/>
  <c r="N107" i="1" s="1"/>
  <c r="O107" i="1" s="1"/>
  <c r="L106" i="1"/>
  <c r="N106" i="1" s="1"/>
  <c r="O106" i="1" s="1"/>
  <c r="L105" i="1"/>
  <c r="N105" i="1" s="1"/>
  <c r="O105" i="1" s="1"/>
  <c r="L103" i="1"/>
  <c r="N103" i="1" s="1"/>
  <c r="O103" i="1" s="1"/>
  <c r="L100" i="1"/>
  <c r="N100" i="1" s="1"/>
  <c r="O100" i="1" s="1"/>
  <c r="L99" i="1"/>
  <c r="N99" i="1" s="1"/>
  <c r="O99" i="1" s="1"/>
  <c r="L98" i="1"/>
  <c r="N98" i="1" s="1"/>
  <c r="O98" i="1" s="1"/>
  <c r="L97" i="1"/>
  <c r="N97" i="1" s="1"/>
  <c r="O97" i="1" s="1"/>
  <c r="L96" i="1"/>
  <c r="N96" i="1" s="1"/>
  <c r="O96" i="1" s="1"/>
  <c r="L95" i="1"/>
  <c r="N95" i="1" s="1"/>
  <c r="O95" i="1" s="1"/>
  <c r="L94" i="1"/>
  <c r="N94" i="1" s="1"/>
  <c r="O94" i="1" s="1"/>
  <c r="L93" i="1"/>
  <c r="N93" i="1" s="1"/>
  <c r="O93" i="1" s="1"/>
  <c r="L92" i="1"/>
  <c r="N92" i="1" s="1"/>
  <c r="O92" i="1" s="1"/>
  <c r="L91" i="1"/>
  <c r="N91" i="1" s="1"/>
  <c r="O91" i="1" s="1"/>
  <c r="L90" i="1"/>
  <c r="N90" i="1" s="1"/>
  <c r="O90" i="1" s="1"/>
  <c r="L89" i="1"/>
  <c r="N89" i="1" s="1"/>
  <c r="O89" i="1" s="1"/>
  <c r="L88" i="1"/>
  <c r="N88" i="1" s="1"/>
  <c r="O88" i="1" s="1"/>
  <c r="L86" i="1"/>
  <c r="N86" i="1" s="1"/>
  <c r="O86" i="1" s="1"/>
  <c r="L85" i="1"/>
  <c r="N85" i="1" s="1"/>
  <c r="O85" i="1" s="1"/>
  <c r="L84" i="1"/>
  <c r="N84" i="1" s="1"/>
  <c r="O84" i="1" s="1"/>
  <c r="L83" i="1"/>
  <c r="N83" i="1" s="1"/>
  <c r="O83" i="1" s="1"/>
  <c r="L82" i="1"/>
  <c r="N82" i="1" s="1"/>
  <c r="O82" i="1" s="1"/>
  <c r="L81" i="1"/>
  <c r="N81" i="1" s="1"/>
  <c r="O81" i="1" s="1"/>
  <c r="L78" i="1"/>
  <c r="N78" i="1" s="1"/>
  <c r="O78" i="1" s="1"/>
  <c r="L77" i="1"/>
  <c r="N77" i="1" s="1"/>
  <c r="O77" i="1" s="1"/>
  <c r="L76" i="1"/>
  <c r="N76" i="1" s="1"/>
  <c r="O76" i="1" s="1"/>
  <c r="L74" i="1"/>
  <c r="N74" i="1" s="1"/>
  <c r="O74" i="1" s="1"/>
  <c r="L73" i="1"/>
  <c r="N73" i="1" s="1"/>
  <c r="O73" i="1" s="1"/>
  <c r="L72" i="1"/>
  <c r="N72" i="1" s="1"/>
  <c r="O72" i="1" s="1"/>
  <c r="L71" i="1"/>
  <c r="N71" i="1" s="1"/>
  <c r="O71" i="1" s="1"/>
  <c r="L67" i="1"/>
  <c r="N67" i="1" s="1"/>
  <c r="O67" i="1" s="1"/>
  <c r="L66" i="1"/>
  <c r="N66" i="1" s="1"/>
  <c r="O66" i="1" s="1"/>
  <c r="L65" i="1"/>
  <c r="J65" i="1"/>
  <c r="L64" i="1"/>
  <c r="L61" i="1"/>
  <c r="N61" i="1" s="1"/>
  <c r="O61" i="1" s="1"/>
  <c r="L60" i="1"/>
  <c r="N60" i="1" s="1"/>
  <c r="O60" i="1" s="1"/>
  <c r="L59" i="1"/>
  <c r="N59" i="1" s="1"/>
  <c r="O59" i="1" s="1"/>
  <c r="L58" i="1"/>
  <c r="N58" i="1" s="1"/>
  <c r="O58" i="1" s="1"/>
  <c r="L57" i="1"/>
  <c r="N57" i="1" s="1"/>
  <c r="O57" i="1" s="1"/>
  <c r="L55" i="1"/>
  <c r="N55" i="1" s="1"/>
  <c r="O55" i="1" s="1"/>
  <c r="L54" i="1"/>
  <c r="N54" i="1" s="1"/>
  <c r="O54" i="1" s="1"/>
  <c r="L53" i="1"/>
  <c r="N53" i="1" s="1"/>
  <c r="O53" i="1" s="1"/>
  <c r="L52" i="1"/>
  <c r="N52" i="1" s="1"/>
  <c r="O52" i="1" s="1"/>
  <c r="L51" i="1"/>
  <c r="N51" i="1" s="1"/>
  <c r="O51" i="1" s="1"/>
  <c r="L50" i="1"/>
  <c r="N50" i="1" s="1"/>
  <c r="O50" i="1" s="1"/>
  <c r="L49" i="1"/>
  <c r="N49" i="1" s="1"/>
  <c r="O49" i="1" s="1"/>
  <c r="L48" i="1"/>
  <c r="N48" i="1" s="1"/>
  <c r="O48" i="1" s="1"/>
  <c r="L47" i="1"/>
  <c r="N47" i="1" s="1"/>
  <c r="O47" i="1" s="1"/>
  <c r="L46" i="1"/>
  <c r="N46" i="1" s="1"/>
  <c r="O46" i="1" s="1"/>
  <c r="L44" i="1"/>
  <c r="N44" i="1" s="1"/>
  <c r="O44" i="1" s="1"/>
  <c r="L43" i="1"/>
  <c r="N43" i="1" s="1"/>
  <c r="O43" i="1" s="1"/>
  <c r="L42" i="1"/>
  <c r="N42" i="1" s="1"/>
  <c r="O42" i="1" s="1"/>
  <c r="L41" i="1"/>
  <c r="N41" i="1" s="1"/>
  <c r="O41" i="1" s="1"/>
  <c r="L40" i="1"/>
  <c r="N40" i="1" s="1"/>
  <c r="O40" i="1" s="1"/>
  <c r="L39" i="1"/>
  <c r="N39" i="1" s="1"/>
  <c r="O39" i="1" s="1"/>
  <c r="L35" i="1"/>
  <c r="J35" i="1"/>
  <c r="L34" i="1"/>
  <c r="J34" i="1"/>
  <c r="L33" i="1"/>
  <c r="N33" i="1" s="1"/>
  <c r="O33" i="1" s="1"/>
  <c r="L32" i="1"/>
  <c r="N32" i="1" s="1"/>
  <c r="O32" i="1" s="1"/>
  <c r="L31" i="1"/>
  <c r="N31" i="1" s="1"/>
  <c r="O31" i="1" s="1"/>
  <c r="L29" i="1"/>
  <c r="N29" i="1" s="1"/>
  <c r="O29" i="1" s="1"/>
  <c r="L27" i="1"/>
  <c r="N27" i="1" s="1"/>
  <c r="O27" i="1" s="1"/>
  <c r="L26" i="1"/>
  <c r="N26" i="1" s="1"/>
  <c r="O26" i="1" s="1"/>
  <c r="L25" i="1"/>
  <c r="N25" i="1" s="1"/>
  <c r="O25" i="1" s="1"/>
  <c r="L23" i="1"/>
  <c r="N23" i="1" s="1"/>
  <c r="O23" i="1" s="1"/>
  <c r="L22" i="1"/>
  <c r="J22" i="1"/>
  <c r="L17" i="1"/>
  <c r="J17" i="1"/>
  <c r="L16" i="1"/>
  <c r="J16" i="1"/>
  <c r="L14" i="1"/>
  <c r="J14" i="1"/>
  <c r="L13" i="1"/>
  <c r="J13" i="1"/>
  <c r="L12" i="1"/>
  <c r="J12" i="1"/>
  <c r="L11" i="1"/>
  <c r="J11" i="1"/>
  <c r="L10" i="1"/>
  <c r="J10" i="1"/>
  <c r="J9" i="1"/>
  <c r="N9" i="1" s="1"/>
  <c r="N294" i="1" l="1"/>
  <c r="O294" i="1" s="1"/>
  <c r="N311" i="1"/>
  <c r="O311" i="1" s="1"/>
  <c r="N332" i="1"/>
  <c r="O332" i="1" s="1"/>
  <c r="N354" i="1"/>
  <c r="O354" i="1" s="1"/>
  <c r="N371" i="1"/>
  <c r="O371" i="1" s="1"/>
  <c r="O398" i="1"/>
  <c r="N398" i="1"/>
  <c r="N424" i="1"/>
  <c r="O424" i="1" s="1"/>
  <c r="N462" i="1"/>
  <c r="O462" i="1" s="1"/>
  <c r="N495" i="1"/>
  <c r="N516" i="1"/>
  <c r="O516" i="1" s="1"/>
  <c r="N541" i="1"/>
  <c r="O541" i="1" s="1"/>
  <c r="N573" i="1"/>
  <c r="O573" i="1" s="1"/>
  <c r="O594" i="1"/>
  <c r="N594" i="1"/>
  <c r="N609" i="1"/>
  <c r="O609" i="1" s="1"/>
  <c r="N621" i="1"/>
  <c r="O621" i="1" s="1"/>
  <c r="N633" i="1"/>
  <c r="O633" i="1" s="1"/>
  <c r="N650" i="1"/>
  <c r="O650" i="1" s="1"/>
  <c r="N692" i="1"/>
  <c r="O692" i="1" s="1"/>
  <c r="O705" i="1"/>
  <c r="N705" i="1"/>
  <c r="N722" i="1"/>
  <c r="O722" i="1" s="1"/>
  <c r="N744" i="1"/>
  <c r="O744" i="1" s="1"/>
  <c r="N768" i="1"/>
  <c r="O768" i="1" s="1"/>
  <c r="N295" i="1"/>
  <c r="O295" i="1" s="1"/>
  <c r="N313" i="1"/>
  <c r="O313" i="1" s="1"/>
  <c r="O337" i="1"/>
  <c r="N337" i="1"/>
  <c r="N355" i="1"/>
  <c r="O355" i="1" s="1"/>
  <c r="N374" i="1"/>
  <c r="O374" i="1" s="1"/>
  <c r="N399" i="1"/>
  <c r="O399" i="1" s="1"/>
  <c r="N436" i="1"/>
  <c r="O436" i="1" s="1"/>
  <c r="N464" i="1"/>
  <c r="O464" i="1" s="1"/>
  <c r="O518" i="1"/>
  <c r="N518" i="1"/>
  <c r="N542" i="1"/>
  <c r="O542" i="1" s="1"/>
  <c r="O576" i="1"/>
  <c r="N576" i="1"/>
  <c r="N595" i="1"/>
  <c r="O595" i="1" s="1"/>
  <c r="N610" i="1"/>
  <c r="O610" i="1" s="1"/>
  <c r="N622" i="1"/>
  <c r="O622" i="1" s="1"/>
  <c r="O634" i="1"/>
  <c r="N634" i="1"/>
  <c r="N673" i="1"/>
  <c r="O673" i="1" s="1"/>
  <c r="N696" i="1"/>
  <c r="N706" i="1"/>
  <c r="O706" i="1" s="1"/>
  <c r="N725" i="1"/>
  <c r="O725" i="1" s="1"/>
  <c r="N745" i="1"/>
  <c r="N753" i="1"/>
  <c r="O753" i="1" s="1"/>
  <c r="O769" i="1"/>
  <c r="N769" i="1"/>
  <c r="N617" i="1"/>
  <c r="O617" i="1" s="1"/>
  <c r="O296" i="1"/>
  <c r="N296" i="1"/>
  <c r="N314" i="1"/>
  <c r="O314" i="1" s="1"/>
  <c r="N338" i="1"/>
  <c r="O338" i="1" s="1"/>
  <c r="N358" i="1"/>
  <c r="O358" i="1" s="1"/>
  <c r="O376" i="1"/>
  <c r="N376" i="1"/>
  <c r="N400" i="1"/>
  <c r="O400" i="1" s="1"/>
  <c r="O446" i="1"/>
  <c r="N446" i="1"/>
  <c r="N465" i="1"/>
  <c r="O465" i="1" s="1"/>
  <c r="N496" i="1"/>
  <c r="O496" i="1" s="1"/>
  <c r="N520" i="1"/>
  <c r="O520" i="1" s="1"/>
  <c r="O543" i="1"/>
  <c r="N543" i="1"/>
  <c r="N579" i="1"/>
  <c r="O579" i="1" s="1"/>
  <c r="O596" i="1"/>
  <c r="N596" i="1"/>
  <c r="N611" i="1"/>
  <c r="O611" i="1" s="1"/>
  <c r="N623" i="1"/>
  <c r="O623" i="1" s="1"/>
  <c r="N635" i="1"/>
  <c r="O635" i="1" s="1"/>
  <c r="O674" i="1"/>
  <c r="N674" i="1"/>
  <c r="N707" i="1"/>
  <c r="O707" i="1" s="1"/>
  <c r="O726" i="1"/>
  <c r="N726" i="1"/>
  <c r="N757" i="1"/>
  <c r="O757" i="1" s="1"/>
  <c r="N770" i="1"/>
  <c r="O770" i="1" s="1"/>
  <c r="N297" i="1"/>
  <c r="O297" i="1" s="1"/>
  <c r="O315" i="1"/>
  <c r="N315" i="1"/>
  <c r="N343" i="1"/>
  <c r="O343" i="1" s="1"/>
  <c r="O359" i="1"/>
  <c r="N359" i="1"/>
  <c r="N401" i="1"/>
  <c r="O401" i="1" s="1"/>
  <c r="N447" i="1"/>
  <c r="O447" i="1" s="1"/>
  <c r="N469" i="1"/>
  <c r="O469" i="1" s="1"/>
  <c r="O497" i="1"/>
  <c r="N497" i="1"/>
  <c r="N524" i="1"/>
  <c r="O524" i="1" s="1"/>
  <c r="O544" i="1"/>
  <c r="N544" i="1"/>
  <c r="N580" i="1"/>
  <c r="O580" i="1" s="1"/>
  <c r="N598" i="1"/>
  <c r="O598" i="1" s="1"/>
  <c r="N612" i="1"/>
  <c r="O612" i="1" s="1"/>
  <c r="O624" i="1"/>
  <c r="N624" i="1"/>
  <c r="N636" i="1"/>
  <c r="O636" i="1" s="1"/>
  <c r="O675" i="1"/>
  <c r="N675" i="1"/>
  <c r="N708" i="1"/>
  <c r="O708" i="1" s="1"/>
  <c r="N728" i="1"/>
  <c r="O728" i="1" s="1"/>
  <c r="N758" i="1"/>
  <c r="O758" i="1" s="1"/>
  <c r="O771" i="1"/>
  <c r="N771" i="1"/>
  <c r="N377" i="1"/>
  <c r="O377" i="1" s="1"/>
  <c r="N298" i="1"/>
  <c r="O298" i="1" s="1"/>
  <c r="N316" i="1"/>
  <c r="O316" i="1" s="1"/>
  <c r="N344" i="1"/>
  <c r="O344" i="1" s="1"/>
  <c r="N361" i="1"/>
  <c r="O361" i="1" s="1"/>
  <c r="O382" i="1"/>
  <c r="N382" i="1"/>
  <c r="N402" i="1"/>
  <c r="O402" i="1" s="1"/>
  <c r="N448" i="1"/>
  <c r="O448" i="1" s="1"/>
  <c r="N482" i="1"/>
  <c r="O482" i="1" s="1"/>
  <c r="N498" i="1"/>
  <c r="O498" i="1" s="1"/>
  <c r="N525" i="1"/>
  <c r="O525" i="1" s="1"/>
  <c r="O555" i="1"/>
  <c r="N555" i="1"/>
  <c r="N586" i="1"/>
  <c r="O586" i="1" s="1"/>
  <c r="N599" i="1"/>
  <c r="O599" i="1" s="1"/>
  <c r="N613" i="1"/>
  <c r="O613" i="1" s="1"/>
  <c r="N625" i="1"/>
  <c r="O625" i="1" s="1"/>
  <c r="N637" i="1"/>
  <c r="O637" i="1" s="1"/>
  <c r="O678" i="1"/>
  <c r="N678" i="1"/>
  <c r="N709" i="1"/>
  <c r="O709" i="1" s="1"/>
  <c r="N729" i="1"/>
  <c r="O729" i="1" s="1"/>
  <c r="N759" i="1"/>
  <c r="O759" i="1" s="1"/>
  <c r="N772" i="1"/>
  <c r="O772" i="1" s="1"/>
  <c r="N300" i="1"/>
  <c r="O300" i="1" s="1"/>
  <c r="O317" i="1"/>
  <c r="N317" i="1"/>
  <c r="N345" i="1"/>
  <c r="O345" i="1" s="1"/>
  <c r="N363" i="1"/>
  <c r="O363" i="1" s="1"/>
  <c r="N385" i="1"/>
  <c r="O385" i="1" s="1"/>
  <c r="N404" i="1"/>
  <c r="O404" i="1" s="1"/>
  <c r="N449" i="1"/>
  <c r="O449" i="1" s="1"/>
  <c r="O486" i="1"/>
  <c r="N486" i="1"/>
  <c r="N501" i="1"/>
  <c r="O501" i="1" s="1"/>
  <c r="N526" i="1"/>
  <c r="O526" i="1" s="1"/>
  <c r="N556" i="1"/>
  <c r="O556" i="1" s="1"/>
  <c r="N587" i="1"/>
  <c r="O587" i="1" s="1"/>
  <c r="N600" i="1"/>
  <c r="O600" i="1" s="1"/>
  <c r="O614" i="1"/>
  <c r="N614" i="1"/>
  <c r="N627" i="1"/>
  <c r="O627" i="1" s="1"/>
  <c r="N638" i="1"/>
  <c r="O638" i="1" s="1"/>
  <c r="N698" i="1"/>
  <c r="O698" i="1" s="1"/>
  <c r="N710" i="1"/>
  <c r="O710" i="1" s="1"/>
  <c r="N747" i="1"/>
  <c r="O747" i="1" s="1"/>
  <c r="O760" i="1"/>
  <c r="N760" i="1"/>
  <c r="N117" i="1"/>
  <c r="O117" i="1" s="1"/>
  <c r="N301" i="1"/>
  <c r="O301" i="1" s="1"/>
  <c r="N318" i="1"/>
  <c r="O318" i="1" s="1"/>
  <c r="N346" i="1"/>
  <c r="O346" i="1" s="1"/>
  <c r="N364" i="1"/>
  <c r="O364" i="1" s="1"/>
  <c r="O386" i="1"/>
  <c r="N386" i="1"/>
  <c r="N405" i="1"/>
  <c r="O405" i="1" s="1"/>
  <c r="N450" i="1"/>
  <c r="O450" i="1" s="1"/>
  <c r="N488" i="1"/>
  <c r="O488" i="1" s="1"/>
  <c r="N509" i="1"/>
  <c r="O509" i="1" s="1"/>
  <c r="N529" i="1"/>
  <c r="O529" i="1" s="1"/>
  <c r="O557" i="1"/>
  <c r="N557" i="1"/>
  <c r="N588" i="1"/>
  <c r="O588" i="1" s="1"/>
  <c r="N602" i="1"/>
  <c r="O602" i="1" s="1"/>
  <c r="N615" i="1"/>
  <c r="O615" i="1" s="1"/>
  <c r="N628" i="1"/>
  <c r="O628" i="1" s="1"/>
  <c r="N639" i="1"/>
  <c r="O639" i="1" s="1"/>
  <c r="O699" i="1"/>
  <c r="N699" i="1"/>
  <c r="N712" i="1"/>
  <c r="O712" i="1" s="1"/>
  <c r="N748" i="1"/>
  <c r="O748" i="1" s="1"/>
  <c r="N761" i="1"/>
  <c r="O761" i="1" s="1"/>
  <c r="N302" i="1"/>
  <c r="O302" i="1" s="1"/>
  <c r="N319" i="1"/>
  <c r="O319" i="1" s="1"/>
  <c r="N348" i="1"/>
  <c r="O365" i="1"/>
  <c r="N365" i="1"/>
  <c r="N387" i="1"/>
  <c r="O387" i="1" s="1"/>
  <c r="O408" i="1"/>
  <c r="N408" i="1"/>
  <c r="O452" i="1"/>
  <c r="N452" i="1"/>
  <c r="O489" i="1"/>
  <c r="N489" i="1"/>
  <c r="O510" i="1"/>
  <c r="N510" i="1"/>
  <c r="O530" i="1"/>
  <c r="N530" i="1"/>
  <c r="N559" i="1"/>
  <c r="O559" i="1" s="1"/>
  <c r="O589" i="1"/>
  <c r="N589" i="1"/>
  <c r="O604" i="1"/>
  <c r="N604" i="1"/>
  <c r="O616" i="1"/>
  <c r="N616" i="1"/>
  <c r="O629" i="1"/>
  <c r="N629" i="1"/>
  <c r="O640" i="1"/>
  <c r="N640" i="1"/>
  <c r="N680" i="1"/>
  <c r="O680" i="1" s="1"/>
  <c r="O700" i="1"/>
  <c r="N700" i="1"/>
  <c r="O713" i="1"/>
  <c r="N713" i="1"/>
  <c r="O732" i="1"/>
  <c r="N732" i="1"/>
  <c r="N750" i="1"/>
  <c r="O763" i="1"/>
  <c r="N763" i="1"/>
  <c r="N774" i="1"/>
  <c r="O774" i="1" s="1"/>
  <c r="N390" i="1"/>
  <c r="O390" i="1" s="1"/>
  <c r="N492" i="1"/>
  <c r="O492" i="1" s="1"/>
  <c r="N563" i="1"/>
  <c r="O563" i="1" s="1"/>
  <c r="N642" i="1"/>
  <c r="O642" i="1" s="1"/>
  <c r="O765" i="1"/>
  <c r="N765" i="1"/>
  <c r="N305" i="1"/>
  <c r="O305" i="1" s="1"/>
  <c r="N322" i="1"/>
  <c r="O322" i="1" s="1"/>
  <c r="N349" i="1"/>
  <c r="O349" i="1" s="1"/>
  <c r="N367" i="1"/>
  <c r="O367" i="1" s="1"/>
  <c r="N391" i="1"/>
  <c r="O391" i="1" s="1"/>
  <c r="O412" i="1"/>
  <c r="N412" i="1"/>
  <c r="N456" i="1"/>
  <c r="O456" i="1" s="1"/>
  <c r="N493" i="1"/>
  <c r="O493" i="1" s="1"/>
  <c r="N512" i="1"/>
  <c r="O512" i="1" s="1"/>
  <c r="N535" i="1"/>
  <c r="O535" i="1" s="1"/>
  <c r="N569" i="1"/>
  <c r="O569" i="1" s="1"/>
  <c r="O591" i="1"/>
  <c r="N591" i="1"/>
  <c r="N606" i="1"/>
  <c r="O606" i="1" s="1"/>
  <c r="N618" i="1"/>
  <c r="O618" i="1" s="1"/>
  <c r="N631" i="1"/>
  <c r="O631" i="1" s="1"/>
  <c r="N643" i="1"/>
  <c r="O643" i="1" s="1"/>
  <c r="N683" i="1"/>
  <c r="O683" i="1" s="1"/>
  <c r="O702" i="1"/>
  <c r="N702" i="1"/>
  <c r="N715" i="1"/>
  <c r="O715" i="1" s="1"/>
  <c r="N734" i="1"/>
  <c r="O734" i="1" s="1"/>
  <c r="N776" i="1"/>
  <c r="O776" i="1" s="1"/>
  <c r="N44" i="8"/>
  <c r="O44" i="8" s="1"/>
  <c r="O304" i="1"/>
  <c r="N304" i="1"/>
  <c r="O366" i="1"/>
  <c r="N366" i="1"/>
  <c r="O454" i="1"/>
  <c r="N454" i="1"/>
  <c r="N533" i="1"/>
  <c r="O533" i="1" s="1"/>
  <c r="O590" i="1"/>
  <c r="N590" i="1"/>
  <c r="O630" i="1"/>
  <c r="N630" i="1"/>
  <c r="O701" i="1"/>
  <c r="N701" i="1"/>
  <c r="O714" i="1"/>
  <c r="N714" i="1"/>
  <c r="O733" i="1"/>
  <c r="N733" i="1"/>
  <c r="N775" i="1"/>
  <c r="O775" i="1" s="1"/>
  <c r="O290" i="1"/>
  <c r="N290" i="1"/>
  <c r="O307" i="1"/>
  <c r="N307" i="1"/>
  <c r="O324" i="1"/>
  <c r="N324" i="1"/>
  <c r="O351" i="1"/>
  <c r="N351" i="1"/>
  <c r="O368" i="1"/>
  <c r="N368" i="1"/>
  <c r="N393" i="1"/>
  <c r="O393" i="1" s="1"/>
  <c r="O414" i="1"/>
  <c r="N414" i="1"/>
  <c r="O457" i="1"/>
  <c r="N457" i="1"/>
  <c r="N494" i="1"/>
  <c r="O494" i="1" s="1"/>
  <c r="N513" i="1"/>
  <c r="O513" i="1" s="1"/>
  <c r="O536" i="1"/>
  <c r="N536" i="1"/>
  <c r="N571" i="1"/>
  <c r="N592" i="1"/>
  <c r="O592" i="1" s="1"/>
  <c r="O607" i="1"/>
  <c r="N607" i="1"/>
  <c r="O619" i="1"/>
  <c r="N619" i="1"/>
  <c r="N632" i="1"/>
  <c r="O632" i="1" s="1"/>
  <c r="N645" i="1"/>
  <c r="O645" i="1" s="1"/>
  <c r="O689" i="1"/>
  <c r="N689" i="1"/>
  <c r="N703" i="1"/>
  <c r="O703" i="1" s="1"/>
  <c r="N720" i="1"/>
  <c r="O720" i="1" s="1"/>
  <c r="N735" i="1"/>
  <c r="N778" i="1"/>
  <c r="O778" i="1" s="1"/>
  <c r="O320" i="1"/>
  <c r="N320" i="1"/>
  <c r="O409" i="1"/>
  <c r="N409" i="1"/>
  <c r="O511" i="1"/>
  <c r="N511" i="1"/>
  <c r="N605" i="1"/>
  <c r="O605" i="1" s="1"/>
  <c r="O681" i="1"/>
  <c r="N681" i="1"/>
  <c r="N292" i="1"/>
  <c r="O292" i="1" s="1"/>
  <c r="O310" i="1"/>
  <c r="N310" i="1"/>
  <c r="O328" i="1"/>
  <c r="N328" i="1"/>
  <c r="O352" i="1"/>
  <c r="N352" i="1"/>
  <c r="N370" i="1"/>
  <c r="O370" i="1" s="1"/>
  <c r="O395" i="1"/>
  <c r="N395" i="1"/>
  <c r="N423" i="1"/>
  <c r="O423" i="1" s="1"/>
  <c r="O460" i="1"/>
  <c r="N460" i="1"/>
  <c r="O514" i="1"/>
  <c r="N514" i="1"/>
  <c r="O537" i="1"/>
  <c r="N537" i="1"/>
  <c r="N593" i="1"/>
  <c r="O593" i="1" s="1"/>
  <c r="O608" i="1"/>
  <c r="N608" i="1"/>
  <c r="N620" i="1"/>
  <c r="O620" i="1" s="1"/>
  <c r="O647" i="1"/>
  <c r="N647" i="1"/>
  <c r="O690" i="1"/>
  <c r="N690" i="1"/>
  <c r="O704" i="1"/>
  <c r="N704" i="1"/>
  <c r="N721" i="1"/>
  <c r="O721" i="1" s="1"/>
  <c r="N752" i="1"/>
  <c r="N767" i="1"/>
  <c r="O767" i="1" s="1"/>
  <c r="N779" i="1"/>
  <c r="O779" i="1" s="1"/>
  <c r="L35" i="6"/>
  <c r="O571" i="1"/>
  <c r="O696" i="1"/>
  <c r="N24" i="6"/>
  <c r="O24" i="6" s="1"/>
  <c r="N20" i="6"/>
  <c r="O20" i="6" s="1"/>
  <c r="O697" i="1"/>
  <c r="N64" i="1"/>
  <c r="O64" i="1" s="1"/>
  <c r="N108" i="1"/>
  <c r="O108" i="1" s="1"/>
  <c r="N10" i="1"/>
  <c r="O10" i="1" s="1"/>
  <c r="N12" i="1"/>
  <c r="O12" i="1" s="1"/>
  <c r="N14" i="1"/>
  <c r="O14" i="1" s="1"/>
  <c r="N17" i="1"/>
  <c r="O17" i="1" s="1"/>
  <c r="N34" i="1"/>
  <c r="O34" i="1" s="1"/>
  <c r="N65" i="1"/>
  <c r="O65" i="1" s="1"/>
  <c r="N182" i="1"/>
  <c r="O182" i="1" s="1"/>
  <c r="N187" i="1"/>
  <c r="O187" i="1" s="1"/>
  <c r="N204" i="1"/>
  <c r="O204" i="1" s="1"/>
  <c r="N206" i="1"/>
  <c r="O206" i="1" s="1"/>
  <c r="O679" i="1"/>
  <c r="O746" i="1"/>
  <c r="O750" i="1"/>
  <c r="O752" i="1"/>
  <c r="O348" i="1"/>
  <c r="N186" i="1"/>
  <c r="O186" i="1" s="1"/>
  <c r="N192" i="1"/>
  <c r="O192" i="1" s="1"/>
  <c r="N203" i="1"/>
  <c r="O203" i="1" s="1"/>
  <c r="N205" i="1"/>
  <c r="O205" i="1" s="1"/>
  <c r="N208" i="1"/>
  <c r="O208" i="1" s="1"/>
  <c r="O495" i="1"/>
  <c r="N11" i="1"/>
  <c r="O11" i="1" s="1"/>
  <c r="N13" i="1"/>
  <c r="O13" i="1" s="1"/>
  <c r="N16" i="1"/>
  <c r="O16" i="1" s="1"/>
  <c r="N22" i="1"/>
  <c r="O22" i="1" s="1"/>
  <c r="N35" i="1"/>
  <c r="O35" i="1" s="1"/>
  <c r="O730" i="1"/>
  <c r="O745" i="1"/>
  <c r="O751" i="1"/>
  <c r="O766" i="1"/>
  <c r="O773" i="1"/>
  <c r="O735" i="1"/>
  <c r="N184" i="1"/>
  <c r="O184" i="1" s="1"/>
  <c r="P15" i="2"/>
  <c r="Q15" i="2" s="1"/>
  <c r="P29" i="2"/>
  <c r="Q29" i="2" s="1"/>
  <c r="P118" i="2"/>
  <c r="Q118" i="2" s="1"/>
  <c r="P124" i="2"/>
  <c r="Q124" i="2" s="1"/>
  <c r="J10" i="3"/>
  <c r="N10" i="3" s="1"/>
  <c r="O10" i="3" s="1"/>
  <c r="L14" i="5"/>
  <c r="L65" i="9"/>
  <c r="J65" i="9"/>
  <c r="N15" i="3"/>
  <c r="O15" i="3" s="1"/>
  <c r="J77" i="8"/>
  <c r="J8" i="3"/>
  <c r="N8" i="3" s="1"/>
  <c r="P102" i="2"/>
  <c r="Q102" i="2" s="1"/>
  <c r="P86" i="2"/>
  <c r="Q86" i="2" s="1"/>
  <c r="P60" i="2"/>
  <c r="Q60" i="2" s="1"/>
  <c r="P17" i="2"/>
  <c r="Q17" i="2" s="1"/>
  <c r="P75" i="2"/>
  <c r="Q75" i="2" s="1"/>
  <c r="P13" i="2"/>
  <c r="Q13" i="2" s="1"/>
  <c r="P19" i="2"/>
  <c r="Q19" i="2" s="1"/>
  <c r="P42" i="2"/>
  <c r="Q42" i="2" s="1"/>
  <c r="P64" i="2"/>
  <c r="Q64" i="2" s="1"/>
  <c r="P71" i="2"/>
  <c r="Q71" i="2" s="1"/>
  <c r="P78" i="2"/>
  <c r="Q78" i="2" s="1"/>
  <c r="P68" i="2"/>
  <c r="Q68" i="2" s="1"/>
  <c r="P74" i="2"/>
  <c r="Q74" i="2" s="1"/>
  <c r="P30" i="2"/>
  <c r="Q30" i="2" s="1"/>
  <c r="P31" i="2"/>
  <c r="Q31" i="2" s="1"/>
  <c r="P83" i="2"/>
  <c r="Q83" i="2" s="1"/>
  <c r="P88" i="2"/>
  <c r="Q88" i="2" s="1"/>
  <c r="P100" i="2"/>
  <c r="Q100" i="2" s="1"/>
  <c r="P57" i="2"/>
  <c r="Q57" i="2" s="1"/>
  <c r="P65" i="2"/>
  <c r="Q65" i="2" s="1"/>
  <c r="P72" i="2"/>
  <c r="Q72" i="2" s="1"/>
  <c r="P80" i="2"/>
  <c r="Q80" i="2" s="1"/>
  <c r="P77" i="2"/>
  <c r="Q77" i="2" s="1"/>
  <c r="P120" i="2"/>
  <c r="Q120" i="2" s="1"/>
  <c r="P126" i="2"/>
  <c r="Q126" i="2" s="1"/>
  <c r="P41" i="2"/>
  <c r="Q41" i="2" s="1"/>
  <c r="N136" i="2"/>
  <c r="P43" i="2"/>
  <c r="Q43" i="2" s="1"/>
  <c r="P112" i="2"/>
  <c r="Q112" i="2" s="1"/>
  <c r="P119" i="2"/>
  <c r="Q119" i="2" s="1"/>
  <c r="P125" i="2"/>
  <c r="Q125" i="2" s="1"/>
  <c r="N21" i="7"/>
  <c r="O21" i="7" s="1"/>
  <c r="N24" i="7"/>
  <c r="O24" i="7" s="1"/>
  <c r="J13" i="3"/>
  <c r="L13" i="3"/>
  <c r="L18" i="3" s="1"/>
  <c r="P38" i="2"/>
  <c r="Q38" i="2" s="1"/>
  <c r="P40" i="2"/>
  <c r="Q40" i="2" s="1"/>
  <c r="P44" i="2"/>
  <c r="Q44" i="2" s="1"/>
  <c r="L11" i="3"/>
  <c r="J11" i="3"/>
  <c r="P70" i="2"/>
  <c r="Q70" i="2" s="1"/>
  <c r="N16" i="7"/>
  <c r="O16" i="7" s="1"/>
  <c r="P10" i="2"/>
  <c r="Q10" i="2" s="1"/>
  <c r="P23" i="2"/>
  <c r="Q23" i="2" s="1"/>
  <c r="P39" i="2"/>
  <c r="Q39" i="2" s="1"/>
  <c r="P66" i="2"/>
  <c r="Q66" i="2" s="1"/>
  <c r="P73" i="2"/>
  <c r="Q73" i="2" s="1"/>
  <c r="P82" i="2"/>
  <c r="Q82" i="2" s="1"/>
  <c r="P85" i="2"/>
  <c r="Q85" i="2" s="1"/>
  <c r="P90" i="2"/>
  <c r="Q90" i="2" s="1"/>
  <c r="P107" i="2"/>
  <c r="Q107" i="2" s="1"/>
  <c r="P113" i="2"/>
  <c r="Q113" i="2" s="1"/>
  <c r="P117" i="2"/>
  <c r="Q117" i="2" s="1"/>
  <c r="P121" i="2"/>
  <c r="Q121" i="2" s="1"/>
  <c r="P123" i="2"/>
  <c r="Q123" i="2" s="1"/>
  <c r="P127" i="2"/>
  <c r="Q127" i="2" s="1"/>
  <c r="L66" i="7"/>
  <c r="L136" i="2"/>
  <c r="P12" i="2"/>
  <c r="Q12" i="2" s="1"/>
  <c r="P14" i="2"/>
  <c r="Q14" i="2" s="1"/>
  <c r="P18" i="2"/>
  <c r="Q18" i="2" s="1"/>
  <c r="P59" i="2"/>
  <c r="Q59" i="2" s="1"/>
  <c r="P62" i="2"/>
  <c r="Q62" i="2" s="1"/>
  <c r="P79" i="2"/>
  <c r="Q79" i="2" s="1"/>
  <c r="P84" i="2"/>
  <c r="Q84" i="2" s="1"/>
  <c r="P87" i="2"/>
  <c r="Q87" i="2" s="1"/>
  <c r="P99" i="2"/>
  <c r="Q99" i="2" s="1"/>
  <c r="P101" i="2"/>
  <c r="Q101" i="2" s="1"/>
  <c r="P103" i="2"/>
  <c r="Q103" i="2" s="1"/>
  <c r="P114" i="2"/>
  <c r="Q114" i="2" s="1"/>
  <c r="P122" i="2"/>
  <c r="Q122" i="2" s="1"/>
  <c r="P128" i="2"/>
  <c r="Q128" i="2" s="1"/>
  <c r="N12" i="3"/>
  <c r="O12" i="3" s="1"/>
  <c r="O10" i="10"/>
  <c r="N10" i="10"/>
  <c r="N8" i="9"/>
  <c r="N58" i="9"/>
  <c r="O58" i="9" s="1"/>
  <c r="N19" i="9"/>
  <c r="O19" i="9" s="1"/>
  <c r="N31" i="9"/>
  <c r="O31" i="9" s="1"/>
  <c r="N71" i="8"/>
  <c r="O71" i="8" s="1"/>
  <c r="N26" i="8"/>
  <c r="O26" i="8" s="1"/>
  <c r="N36" i="8"/>
  <c r="O36" i="8" s="1"/>
  <c r="N47" i="8"/>
  <c r="O47" i="8" s="1"/>
  <c r="N37" i="8"/>
  <c r="O37" i="8" s="1"/>
  <c r="N72" i="8"/>
  <c r="O72" i="8" s="1"/>
  <c r="N33" i="8"/>
  <c r="O33" i="8" s="1"/>
  <c r="N17" i="8"/>
  <c r="O17" i="8" s="1"/>
  <c r="N65" i="8"/>
  <c r="O65" i="8" s="1"/>
  <c r="N73" i="8"/>
  <c r="O73" i="8" s="1"/>
  <c r="L77" i="8"/>
  <c r="N46" i="8"/>
  <c r="O46" i="8" s="1"/>
  <c r="N66" i="8"/>
  <c r="O66" i="8" s="1"/>
  <c r="J66" i="7"/>
  <c r="N8" i="7"/>
  <c r="N37" i="7"/>
  <c r="O37" i="7" s="1"/>
  <c r="N28" i="7"/>
  <c r="O28" i="7" s="1"/>
  <c r="N34" i="7"/>
  <c r="O34" i="7" s="1"/>
  <c r="J35" i="6"/>
  <c r="N8" i="6"/>
  <c r="N35" i="6" s="1"/>
  <c r="J14" i="5"/>
  <c r="N8" i="5"/>
  <c r="I18" i="3"/>
  <c r="P8" i="2"/>
  <c r="J803" i="1"/>
  <c r="I803" i="1"/>
  <c r="O9" i="1"/>
  <c r="L803" i="1"/>
  <c r="N11" i="3" l="1"/>
  <c r="O11" i="3" s="1"/>
  <c r="O8" i="9"/>
  <c r="O65" i="9" s="1"/>
  <c r="N65" i="9"/>
  <c r="N13" i="3"/>
  <c r="O13" i="3" s="1"/>
  <c r="J18" i="3"/>
  <c r="O803" i="1"/>
  <c r="N77" i="8"/>
  <c r="O77" i="8"/>
  <c r="O8" i="7"/>
  <c r="O66" i="7" s="1"/>
  <c r="N66" i="7"/>
  <c r="O8" i="6"/>
  <c r="O35" i="6" s="1"/>
  <c r="N14" i="5"/>
  <c r="O8" i="5"/>
  <c r="O14" i="5" s="1"/>
  <c r="O8" i="3"/>
  <c r="P136" i="2"/>
  <c r="Q8" i="2"/>
  <c r="Q136" i="2" s="1"/>
  <c r="N803" i="1"/>
  <c r="N18" i="3" l="1"/>
  <c r="O18" i="3"/>
</calcChain>
</file>

<file path=xl/sharedStrings.xml><?xml version="1.0" encoding="utf-8"?>
<sst xmlns="http://schemas.openxmlformats.org/spreadsheetml/2006/main" count="6394" uniqueCount="1486">
  <si>
    <t xml:space="preserve"> </t>
  </si>
  <si>
    <t xml:space="preserve"> República Dominicana</t>
  </si>
  <si>
    <t>MINISTERIO DE AGRICULTURA</t>
  </si>
  <si>
    <t xml:space="preserve"> Dirección General de Ganadería</t>
  </si>
  <si>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</si>
  <si>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</si>
  <si>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</si>
  <si>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</si>
  <si>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</si>
  <si>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</si>
  <si>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</si>
  <si>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</si>
  <si>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</si>
  <si>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</si>
  <si>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</si>
  <si>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SEXO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</si>
  <si>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</si>
  <si>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</si>
  <si>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</si>
  <si>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</si>
  <si>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</si>
  <si>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</si>
  <si>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</si>
  <si>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</si>
  <si>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</si>
  <si>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ABEL MADERA ESPINAL</t>
  </si>
  <si>
    <t>DIRECCION GENERAL</t>
  </si>
  <si>
    <t>DIRECTOR GENERAL</t>
  </si>
  <si>
    <t>DESIGNADO</t>
  </si>
  <si>
    <t>MASCULINO</t>
  </si>
  <si>
    <t>RAFAEL TOMAS NAZARIO BAEZ</t>
  </si>
  <si>
    <t>ASESOR</t>
  </si>
  <si>
    <t>JUNIOR DAONIL DE LA CRUZ CASTILLO</t>
  </si>
  <si>
    <t>ASISTENTE DEL DIRECTOR</t>
  </si>
  <si>
    <t>SILBESTRINA ABAD GONZALEZ</t>
  </si>
  <si>
    <t>SECRETARIO (A)</t>
  </si>
  <si>
    <t>ESTATUTO SIMPLIFICADO</t>
  </si>
  <si>
    <t>FEMENINO</t>
  </si>
  <si>
    <t>LICET MARINA FABIAN LAUREANO</t>
  </si>
  <si>
    <t>SECRETARIA DEL DESPACHO</t>
  </si>
  <si>
    <t>JOSE ANTONIO PEÑA RAMIREZ</t>
  </si>
  <si>
    <t>AUXILIAR ADMINISTRATIVO</t>
  </si>
  <si>
    <t>CARLOS ALBERTO PEREZ ECHAVARRIA</t>
  </si>
  <si>
    <t>URPIRIO ONNELIBER MORENO CARVAJAL</t>
  </si>
  <si>
    <t xml:space="preserve">COORDINADOR DE PROYECTOS </t>
  </si>
  <si>
    <t>RAFAEL TOBIAS ARTILES POLANCO</t>
  </si>
  <si>
    <t>NELSON PEREZ COLON</t>
  </si>
  <si>
    <t>AYUDANTE</t>
  </si>
  <si>
    <t>NELSON REYES MORETA</t>
  </si>
  <si>
    <t xml:space="preserve">DIRECCION GENERAL </t>
  </si>
  <si>
    <t>JUAN GILBERTO LUCIANO MADERA</t>
  </si>
  <si>
    <t>MILDRED DE JESUS MARTINEZ TORRES</t>
  </si>
  <si>
    <t xml:space="preserve">SECRETARIA </t>
  </si>
  <si>
    <t>FARAILDA DEL C. TRONCOSO HEYER</t>
  </si>
  <si>
    <t xml:space="preserve">COORDINADORA DE PROYECTOS </t>
  </si>
  <si>
    <t>CARRERA ADMINISTRATIVA</t>
  </si>
  <si>
    <t>MILTON NATALIO NUÑEZ REDONDO</t>
  </si>
  <si>
    <t>SUBDIRECCION GENERAL</t>
  </si>
  <si>
    <t>SUBDIRECTOR (A) GENERAL</t>
  </si>
  <si>
    <t>LUIS MARIA SANCHEZ FALETTE</t>
  </si>
  <si>
    <t>JULIO CESAR RAFAEL ECHAVARRIA DE SO</t>
  </si>
  <si>
    <t>YORALMA GRISELDA ACOSTA GARCIA</t>
  </si>
  <si>
    <t xml:space="preserve">SUBDIRECCION GENERAL </t>
  </si>
  <si>
    <t>SECRETARIA I</t>
  </si>
  <si>
    <t>JUAN FRANCISCO TAVAREZ CAMPECHANO</t>
  </si>
  <si>
    <t>ELIZABETH MELO SABINO</t>
  </si>
  <si>
    <t>OFICINA DE LIBRE ACCESO A LA INFORMACION</t>
  </si>
  <si>
    <t>SECRETARIA</t>
  </si>
  <si>
    <t>MARIS ENCARNACION Z.</t>
  </si>
  <si>
    <t>DIVISION DE TECNOLOGIA DE LA INFORMACION Y LA COMUNICACIÓN</t>
  </si>
  <si>
    <t>ENCARGADA DIVISION</t>
  </si>
  <si>
    <t>HERMYS GABRIELA BURGOS DE LA ROSA</t>
  </si>
  <si>
    <t xml:space="preserve">DIVISION DE RECURSOS HUMANOS </t>
  </si>
  <si>
    <t>TECNICO DE RECURSOS HUMANOS</t>
  </si>
  <si>
    <t>PAMELA MICHELLE DE LA CRUZ</t>
  </si>
  <si>
    <t>TECNICO CONTABILIDAD</t>
  </si>
  <si>
    <t>CARMEN MARIA GUERRERO MATOS</t>
  </si>
  <si>
    <t>ENCARGADO (A)</t>
  </si>
  <si>
    <t>CELESTE ANGELICA FLORES NIN</t>
  </si>
  <si>
    <t>ESMERLYN LOEIDY RODRIGUEZ FERRERAS</t>
  </si>
  <si>
    <t>JINNETTE STEFANY FELIZ DE LEON</t>
  </si>
  <si>
    <t>DEPARTAMENTO DE PLANIFICACION Y DESARROLLO</t>
  </si>
  <si>
    <t>DIGITADORA</t>
  </si>
  <si>
    <t>VICTOR ANGEL VANDERLINDER HENRIQUEZ</t>
  </si>
  <si>
    <t>ENCARGADO (A) DIVISION ESTADISTICA</t>
  </si>
  <si>
    <t>HELSON TERRERO AQUINO</t>
  </si>
  <si>
    <t>DIGITADOR</t>
  </si>
  <si>
    <t>KATHERINE DAIANNA QUEZADA DEL JESUS</t>
  </si>
  <si>
    <t>TERESA SAMPSON YRISH</t>
  </si>
  <si>
    <t>SANTA EPIFANIA ORTIZ DICEN</t>
  </si>
  <si>
    <t>JOSE ALFREDO CASTRO GIL</t>
  </si>
  <si>
    <t>DIRECCION ADMINISTRATIVA Y FINANCIERA</t>
  </si>
  <si>
    <t>ENCARGADO (A) FINANCIERO (A)</t>
  </si>
  <si>
    <t>FRANCISCA ABAD SEVERINO</t>
  </si>
  <si>
    <t>TECNICO DE CONTABILIDAD</t>
  </si>
  <si>
    <t>JOSE ALBERTO ROJAS GUERRERO</t>
  </si>
  <si>
    <t>MENSAJERO EXTERNO</t>
  </si>
  <si>
    <t>JOCELYN MERCEDES RODRIGUEZ CAMPOS D</t>
  </si>
  <si>
    <t>COORDINADOR</t>
  </si>
  <si>
    <t>FELIPE ANTONIO TRONCOSO DUME</t>
  </si>
  <si>
    <t>ANALISTA</t>
  </si>
  <si>
    <t>MIGUEL ENRIQUE RINCON VARGAS</t>
  </si>
  <si>
    <t>MIGUEL ANGEL LOPEZ ZORRILLA</t>
  </si>
  <si>
    <t>AUXILIAR VETERINARIO</t>
  </si>
  <si>
    <t>JUDITH DAYANARA DOMINGUEZ VICTORIA</t>
  </si>
  <si>
    <t>DEPARTAMENTO ADMINISTRATIVO</t>
  </si>
  <si>
    <t>RECEPCIONISTA</t>
  </si>
  <si>
    <t>PEDRO LEONARDO EVANGELISTA HENRIQUE</t>
  </si>
  <si>
    <t>DIVISION DE SERVICIOS GENERALES</t>
  </si>
  <si>
    <t>TECNICO EN REFRIGERACION</t>
  </si>
  <si>
    <t>FAUSTO ANTONIO CASTRO PICHARDO</t>
  </si>
  <si>
    <t>HIPOLITO FRANCISCO ALMANZAR</t>
  </si>
  <si>
    <t>SECCION DE ALMACEN Y SUMINISTROS</t>
  </si>
  <si>
    <t>LUIS MICHEL BONILLA NUÑEZ</t>
  </si>
  <si>
    <t>SUPERVISOR ALMACEN</t>
  </si>
  <si>
    <t>JOSE ANTONIO VALDEZ MESA</t>
  </si>
  <si>
    <t>AUXILIAR DE ALMACEN DIR. ADM.</t>
  </si>
  <si>
    <t>DE LA ROSA JANSER</t>
  </si>
  <si>
    <t>SECCION DE MAYORDOMIA</t>
  </si>
  <si>
    <t>CONSERJE</t>
  </si>
  <si>
    <t>MATILDE PEÑA</t>
  </si>
  <si>
    <t>MABEL CANELA VALDEZ</t>
  </si>
  <si>
    <t>ANGELITA COLUMBU RODRIGUEZ LAGARES</t>
  </si>
  <si>
    <t>ERICA DE LA CRUZ GARCIA</t>
  </si>
  <si>
    <t>RAFAEL RAMIREZ</t>
  </si>
  <si>
    <t>MAXIMO FIGUEROA HEREDIA</t>
  </si>
  <si>
    <t>OBRERO (A)</t>
  </si>
  <si>
    <t>MARIA JIMENEZ R.</t>
  </si>
  <si>
    <t>ROSA FELIZ MONTERO</t>
  </si>
  <si>
    <t>ISABEL SEVERINO</t>
  </si>
  <si>
    <t>GELTRUDIZ ESPINAL</t>
  </si>
  <si>
    <t>CLARA LUZ MAGALLANES ROMERO</t>
  </si>
  <si>
    <t>ELIZABETH MARTINEZ CRUZ</t>
  </si>
  <si>
    <t>JOSE MIGUEL CANELO QUIROZ</t>
  </si>
  <si>
    <t>SECCION DE TRANSPORTACION</t>
  </si>
  <si>
    <t>CHOFER</t>
  </si>
  <si>
    <t>PEDRO JOSE FERMIN</t>
  </si>
  <si>
    <t>FAVIO CRISTINO VILLILO GOMEZ</t>
  </si>
  <si>
    <t>AUXILIAR ALMACEN</t>
  </si>
  <si>
    <t>JUAN PABLO LORENZO MATEO</t>
  </si>
  <si>
    <t>EDUARD APONTE MORLA</t>
  </si>
  <si>
    <t>MECANICO</t>
  </si>
  <si>
    <t>PAOLA MICHEL ROJAS</t>
  </si>
  <si>
    <t>VICTOR ALFONSO CASTILLO DURAN</t>
  </si>
  <si>
    <t xml:space="preserve">AUXILIAR </t>
  </si>
  <si>
    <t>OSCAR JOSE ROA PINEDA</t>
  </si>
  <si>
    <t>AYUDANTE MECANICA</t>
  </si>
  <si>
    <t>ERICKSON DANIEL RODRIGUEZ ECHAVARRIA</t>
  </si>
  <si>
    <t>JUAN MANUEL MOLINA MOLINA</t>
  </si>
  <si>
    <t>DIVISION DE ARCHIVO Y CORRESPONDENCIA</t>
  </si>
  <si>
    <t>TECNICO DE ARCHIVISTICA</t>
  </si>
  <si>
    <t>LUIS AMAURIS RAMIREZ</t>
  </si>
  <si>
    <t>JACINTA DE PAULA FIGUEROA</t>
  </si>
  <si>
    <t>SECRETARIA III</t>
  </si>
  <si>
    <t>YINA MARY RODRIGUEZ</t>
  </si>
  <si>
    <t>LUIS MARIA MIRANDA MERCEDES</t>
  </si>
  <si>
    <t>DIVISION DE COMPRAS Y CONTRATACIONES</t>
  </si>
  <si>
    <t>AUXILIAR DE COMPRAS</t>
  </si>
  <si>
    <t>LUIS KELVIN MARTINEZ MORENO</t>
  </si>
  <si>
    <t>DIVISION DE COMUNIACIONES</t>
  </si>
  <si>
    <t>KELVIA ALTAGRACIA REYES BURGOS</t>
  </si>
  <si>
    <t>DIVISION DE CONTABILIDAD</t>
  </si>
  <si>
    <t>XIOMARA M. COLON POLANCO</t>
  </si>
  <si>
    <t>CONTADORA</t>
  </si>
  <si>
    <t>ANGEL ALEJANDRO DUARTE BELTRE</t>
  </si>
  <si>
    <t>AUXILIAR OFICINA</t>
  </si>
  <si>
    <t>SANTA JOSEFINA ARIAS CARMONA</t>
  </si>
  <si>
    <t>YINELLY SABRINA BAUTISTA LEBRON</t>
  </si>
  <si>
    <t>DIVISION DE PRESUPUESTO</t>
  </si>
  <si>
    <t>PEDRO JOSE BERROA</t>
  </si>
  <si>
    <t>ANALISTA PRESUPUESTO</t>
  </si>
  <si>
    <t>ELIZABETH ALCANTARA</t>
  </si>
  <si>
    <t>DIVISION DE TESORERIA</t>
  </si>
  <si>
    <t>ENC. DIVISION TESORERIA</t>
  </si>
  <si>
    <t>CELESTE XIOMARA PERSIA RODRIGUEZ</t>
  </si>
  <si>
    <t>CAJERO (A)</t>
  </si>
  <si>
    <t>GABRIELA LICELOT CALDERON FERRERAS</t>
  </si>
  <si>
    <t>SOPORTE TECNICO</t>
  </si>
  <si>
    <t>ELBA MARINA MEJIA ESCOTTO</t>
  </si>
  <si>
    <t>AUXILIAR</t>
  </si>
  <si>
    <t>MARLIN INMACULADA ESPINOSA MERCEDES</t>
  </si>
  <si>
    <t>STEFFANY HIDALGO ORTEGA</t>
  </si>
  <si>
    <t>DIRECCION DE SANIDAD ANIMAL</t>
  </si>
  <si>
    <t>RAFAEL BIENVENIDO NUÑEZ MIESES</t>
  </si>
  <si>
    <t>MÉDICO VETERINARIO</t>
  </si>
  <si>
    <t>DOMINICA SANCHEZ TERRERO</t>
  </si>
  <si>
    <t>ROBERTO ANTONIO DE LOS SANTOS OGAND</t>
  </si>
  <si>
    <t>ANGELA C. MORILLO P.</t>
  </si>
  <si>
    <t>TECNICO</t>
  </si>
  <si>
    <t>CARMEN ANABEL PERALTA SANTANA</t>
  </si>
  <si>
    <t>MAIRENY DE JESUS DIAZ</t>
  </si>
  <si>
    <t>NURYS EMPERATRIZ LORA SANTIAGO</t>
  </si>
  <si>
    <t>YOLANDA MATILDE DE LA A PEREZ ENCAR</t>
  </si>
  <si>
    <t>ENCARGADA UNIDAD</t>
  </si>
  <si>
    <t>MARIA VIRGEN TERRERO SANCHEZ</t>
  </si>
  <si>
    <t>JOSE AGUSTIN CANELA ROMERO</t>
  </si>
  <si>
    <t>ROSA ELENA DE LEON FIGUEROA</t>
  </si>
  <si>
    <t>ANA ELCIRA MARTINEZ RAMIREZ</t>
  </si>
  <si>
    <t>ENCARGADO DE UNIDAD</t>
  </si>
  <si>
    <t>ANTONIO TERRERO ENCARNACION</t>
  </si>
  <si>
    <t>JUANA PELAGIA OZUNA GIRON</t>
  </si>
  <si>
    <t>LEIDY ALEXANDRA UREÑA VASQUEZ</t>
  </si>
  <si>
    <t>MEDICO VETERINARIO</t>
  </si>
  <si>
    <t>ANTONIO HUNGRIA BILLILO</t>
  </si>
  <si>
    <t>CLAUDINA MARISOL BAEZ VALERIO</t>
  </si>
  <si>
    <t>SANIDAD ANIMAL (INSPEC. DE MATADERO)</t>
  </si>
  <si>
    <t>LUDOVICA ANTONIA VASQUEZ VASQUEZ</t>
  </si>
  <si>
    <t>ANGELA FILOMENA FERRERAS RUIZ</t>
  </si>
  <si>
    <t>JUAN PABLO ENCARNACION LEREBOURS</t>
  </si>
  <si>
    <t>ANDRES AVELINO SELMO MORENO</t>
  </si>
  <si>
    <t>FELIX DIONISIO SANCHEZ GUERRERO</t>
  </si>
  <si>
    <t>PERLA MARIA OLIVIARES GARCIA</t>
  </si>
  <si>
    <t>PENELOPE COLUMNA GUERRERO</t>
  </si>
  <si>
    <t>JOHAN DE LA CRUZ DE LA CRUZ</t>
  </si>
  <si>
    <t>SANIDAD ANIMAL (PROYECTO DE TRAZABILIDAD BOVINA)</t>
  </si>
  <si>
    <t>MANOLA GARCIA</t>
  </si>
  <si>
    <t>ENCARGADO(A) DIVISION DE DESA</t>
  </si>
  <si>
    <t>RAMON DIONICIO UREÑA PERALTA</t>
  </si>
  <si>
    <t>DIVISION DE ENFERMEDADES PORCINAS</t>
  </si>
  <si>
    <t>IRIS YELIANA DEL ORBE GENAO</t>
  </si>
  <si>
    <t>DIVISION VIGILANCIA EPIDEMIOLOGIA</t>
  </si>
  <si>
    <t>CARLA YULIBETH LIRANZO FELIZ</t>
  </si>
  <si>
    <t>FATIMA MARIA DE LOS SANTOS CELADO</t>
  </si>
  <si>
    <t>AEROPUERTOS, PUERTOS MARITIMOS Y FRONTERIZOS</t>
  </si>
  <si>
    <t>GILBERTO RAFAEL MEDINA CRUZ</t>
  </si>
  <si>
    <t>LEONIDAS M. OLIVERO PEREZ</t>
  </si>
  <si>
    <t>CLARA ROBLES</t>
  </si>
  <si>
    <t>CESARINA MOREL SANTOS</t>
  </si>
  <si>
    <t>ELENA HERRERA DIAZ</t>
  </si>
  <si>
    <t>TECNICO I</t>
  </si>
  <si>
    <t>ARIANNY LORENA MEDRANO LOPEZ</t>
  </si>
  <si>
    <t>BRENDA ELISA DE LA CRUZ MUÑOZ</t>
  </si>
  <si>
    <t>TEODORO MORENO GONZALEZ</t>
  </si>
  <si>
    <t>VICTOR MONCION TAVAREZ</t>
  </si>
  <si>
    <t>VIRTUDES Y. BIDO RODRIGUEZ</t>
  </si>
  <si>
    <t>RAFAEL ALFONSO POLANCO PEREZ</t>
  </si>
  <si>
    <t>FERNANDO ARTURO JIMENEZ COLON</t>
  </si>
  <si>
    <t>PATRICIA MODESTA MOREL PEÑA</t>
  </si>
  <si>
    <t>ELIZABETH M. MONTAN ALMONTE</t>
  </si>
  <si>
    <t>MAXIMA BRITO DIAZ</t>
  </si>
  <si>
    <t>ALFREDO MERCEDES</t>
  </si>
  <si>
    <t>LUIS W. DAVID ESPAILLAT ACEVEDO</t>
  </si>
  <si>
    <t>CARLOS LUIS SANCHEZ SEGURA</t>
  </si>
  <si>
    <t>ANGELA MARTINEZ FLORENTINO</t>
  </si>
  <si>
    <t>MARGARITA DE LA ROSA</t>
  </si>
  <si>
    <t>ALTAGRACIA YBONNE FERRERAS</t>
  </si>
  <si>
    <t>LINDA ALTAGRACIA REYES CABRERA</t>
  </si>
  <si>
    <t>KARINA PACHECO HEREDIA</t>
  </si>
  <si>
    <t>ROBERTO ANTONIO HERNANDEZ ABREU</t>
  </si>
  <si>
    <t>ANA IRIS POLANCO CLEMENTE</t>
  </si>
  <si>
    <t>YRENE HERRERA SABALA</t>
  </si>
  <si>
    <t>MALTA ALTAGRACIA FELIX JIMENEZ</t>
  </si>
  <si>
    <t>ELOISO GREGORIO</t>
  </si>
  <si>
    <t>CENTRO DE PRODUCCION Y CAPACITACION PECUARIA</t>
  </si>
  <si>
    <t>LORENZO BENSON MIESES</t>
  </si>
  <si>
    <t>JOAQUIN CABRERA</t>
  </si>
  <si>
    <t>ENYER ROSARIO GARCIA</t>
  </si>
  <si>
    <t>LEONALDO HEREDIA</t>
  </si>
  <si>
    <t>OBRERO</t>
  </si>
  <si>
    <t>JESUS ALBERTO MORENO ANTIGUA</t>
  </si>
  <si>
    <t>CAYETANO MERCEDES</t>
  </si>
  <si>
    <t>VIGILANTE</t>
  </si>
  <si>
    <t>BEATRIZ FORTUNATO</t>
  </si>
  <si>
    <t>ANPARO MORENO HERRERA</t>
  </si>
  <si>
    <t>ROSA JULIA HENRIQUEZ MOLINA</t>
  </si>
  <si>
    <t>COORDINADA A CONFENAGRO</t>
  </si>
  <si>
    <t>JUANA PAYANO MEJIA</t>
  </si>
  <si>
    <t>COORDINADA A LA UASD</t>
  </si>
  <si>
    <t>NANCY ROSARIO CARRASCO SOSA</t>
  </si>
  <si>
    <t>COORDINADA AL COLVET</t>
  </si>
  <si>
    <t>GLENNIS CASTILLO MERCEDES</t>
  </si>
  <si>
    <t>RODOLFO ENRIQUE DELMONTE BERAS</t>
  </si>
  <si>
    <t xml:space="preserve">COORDINADO </t>
  </si>
  <si>
    <t>CESAR A. FORTUNA J.</t>
  </si>
  <si>
    <t>COORDINADO AL LOYOLA /DIRECCION REG. NOROESTE</t>
  </si>
  <si>
    <t>JULIO ERNESTO MONTERO LEBRON</t>
  </si>
  <si>
    <t>COORDINADO AL COLVET</t>
  </si>
  <si>
    <t>CYNTHIA ISABEL DIAZ SANTANA</t>
  </si>
  <si>
    <t>DEPARTAMENTO DE CAMPAÑA SANITARIA</t>
  </si>
  <si>
    <t>ESTEBAN GILBERTO FELIZ REYES</t>
  </si>
  <si>
    <t>ROXANNA DECENA ARTILES</t>
  </si>
  <si>
    <t>MARCOS NUÑEZ RPDRIGUEZ</t>
  </si>
  <si>
    <t>FRANCISCO R. RODRIGUEZ NUNEZ</t>
  </si>
  <si>
    <t>DEPARTAMENTO DE CUARENTENA ANIMAL</t>
  </si>
  <si>
    <t>JESUS MARTINEZ LORENZO</t>
  </si>
  <si>
    <t>ROSA SILVIA LOPEZ LEBRON</t>
  </si>
  <si>
    <t>CELESTE ALTAGRA MOQUETE DE MATOS</t>
  </si>
  <si>
    <t>ELIZABETH INFANTE SURIEL</t>
  </si>
  <si>
    <t>MILAGROS FRANCI CABRERA PEREZ</t>
  </si>
  <si>
    <t>YENSY MARGARITA TAPIA GOMEZ</t>
  </si>
  <si>
    <t>LUIS ALBERTO MATOS DE OLEO</t>
  </si>
  <si>
    <t>ANGELA MARIA GUZMAN SANCHEZ</t>
  </si>
  <si>
    <t>TECNICO III</t>
  </si>
  <si>
    <t>SANTA MARTINA MATOS VIZCAINO</t>
  </si>
  <si>
    <t>AUXILIAR ADMINISTRATIVO II</t>
  </si>
  <si>
    <t>MARTIN CANALS MARTIN</t>
  </si>
  <si>
    <t>DEPARTAMENTO DE EXTENSION PECUARIA</t>
  </si>
  <si>
    <t>ENCARGADO DE DEPARTAMENTO</t>
  </si>
  <si>
    <t>CESAR AUGUSTO RAMIREZ CUBILETE</t>
  </si>
  <si>
    <t>RAMON LUIS ARTURO SANTOS FERREIRA</t>
  </si>
  <si>
    <t>ENCARGADO DE DIVISION</t>
  </si>
  <si>
    <t>ALCIBIADES FELIZ GONZALEZ</t>
  </si>
  <si>
    <t>ENCARGADO DE LA DIVISIÓN DE GANADERO Y DOBLE PRÓPOSITO</t>
  </si>
  <si>
    <t>CARMEN M. MIRANDA SARDA</t>
  </si>
  <si>
    <t>PEDRO RODRIGUEZ TORRES</t>
  </si>
  <si>
    <t>ALEXANDRA DEL CARMEN TEJEDA PEÑA</t>
  </si>
  <si>
    <t>JOSE GABRIEL ZACARIAS MARTINEZ</t>
  </si>
  <si>
    <t>COORDINADOR (A)</t>
  </si>
  <si>
    <t>JOSE RAMON RAMOS</t>
  </si>
  <si>
    <t>PABLO MIGUEL GARCIA CEPEDA</t>
  </si>
  <si>
    <t>DEPARTAMENTO DE FOMENTO PECUARIO</t>
  </si>
  <si>
    <t>NIYRA RAYDHIRIS CASTILLO RAMIREZ</t>
  </si>
  <si>
    <t>FREDDY DILONE ULLOA</t>
  </si>
  <si>
    <t>GUILLERMO ALBERTO ROSADO MARTINEZ</t>
  </si>
  <si>
    <t>LUIS ESPINAL JIMENEZ</t>
  </si>
  <si>
    <t>ASISTENTE TECNICO</t>
  </si>
  <si>
    <t>LUIS VILLANUEVA P.</t>
  </si>
  <si>
    <t>JULIO CESAR ENCARNACION FIGUEREO</t>
  </si>
  <si>
    <t>LISSETTE ALTAGRACIA REYNOSO FERNAND</t>
  </si>
  <si>
    <t>REGISTRO DE PRODUCTOS Y ESTABLECIMIENTOS VETERINARIOS</t>
  </si>
  <si>
    <t>KEILA AGRIPINA MATEO REYES</t>
  </si>
  <si>
    <t>PEDRO PABLO DE MARCHENA PUJOLS</t>
  </si>
  <si>
    <t>GREY MORA MEDINA</t>
  </si>
  <si>
    <t>SANTA ALTAGRACIA MIDALIS CUEVAS</t>
  </si>
  <si>
    <t>ANAIDA CRISTELA MENDIETA PEREZ</t>
  </si>
  <si>
    <t>LAURA CAMILA ALVAREZ JAVIER</t>
  </si>
  <si>
    <t>JULIA ALTAGRACIA MANCEBO PACHECO</t>
  </si>
  <si>
    <t>DAMIAN RAMIREZ RAMIREZ</t>
  </si>
  <si>
    <t>DIRECCION DE FOMENTO Y EXTENSION PECUARIA</t>
  </si>
  <si>
    <t>SONIA PEREZ BATISTA</t>
  </si>
  <si>
    <t>BELKIS J. HUYGHUE R.</t>
  </si>
  <si>
    <t>DIRECCION DE EXTENSION Y FOMENTO 
PECUARIO</t>
  </si>
  <si>
    <t>EXTENSIONISTA</t>
  </si>
  <si>
    <t>SANTO ROMAN MEDRANO</t>
  </si>
  <si>
    <t>PETRONILA LANTIGUA</t>
  </si>
  <si>
    <t>NANCY ESPERANZA AGUASVIVAS DUVERGE</t>
  </si>
  <si>
    <t>DIVISION ENFERMEDADES DE ESPECIES MENORES</t>
  </si>
  <si>
    <t>BOLIVAR RAFAEL RUIZ OVALLES</t>
  </si>
  <si>
    <t>DIVISION DE TRANSITO INTERNO</t>
  </si>
  <si>
    <t>ENCARGADO DIVISION</t>
  </si>
  <si>
    <t>DARLENIS CUELLO LUGO</t>
  </si>
  <si>
    <t>JUAN CASTILLO HICHEZ</t>
  </si>
  <si>
    <t>MARGARITO ANTIGUA FERRER</t>
  </si>
  <si>
    <t>ELMA ROSA ACOSTA FAÑA</t>
  </si>
  <si>
    <t>DIVISION DE ACREDITACION SANITARIA</t>
  </si>
  <si>
    <t>RAMON ANTONIO RAMIREZ JAIME</t>
  </si>
  <si>
    <t>DIVISION DE CALIDAD DE LA LECHE</t>
  </si>
  <si>
    <t>MELISSA CANDELARIO MATOS</t>
  </si>
  <si>
    <t>VICTOR RAFAEL BORGES REYES</t>
  </si>
  <si>
    <t>JOSE A. DOMINGUEZ ALAM</t>
  </si>
  <si>
    <t>DIVISION DE ENFERMEDADES DE LAS AVES</t>
  </si>
  <si>
    <t>JOSEFA MERICIS INOA TATIS</t>
  </si>
  <si>
    <t>DIVISION DE ESTACION DE CUARENTENA ANIMAL AILA</t>
  </si>
  <si>
    <t>MIGUEL EDUARDO MONTERO VARGAS</t>
  </si>
  <si>
    <t>CANDIDA MARIA ROSARIO HERNANDEZ</t>
  </si>
  <si>
    <t>ANTOLIN SANTANA JAVIER</t>
  </si>
  <si>
    <t>ARIEL MONTERO MONTERO</t>
  </si>
  <si>
    <t>DIVISION DE NORMAS Y ANALISIS DE RIESGO</t>
  </si>
  <si>
    <t>GLORIVE DE LA ALTAGRACIA LOPEZ SALO</t>
  </si>
  <si>
    <t>ELIANNA DEYELIT ROSARIO DE OLEO</t>
  </si>
  <si>
    <t>DIVISION DE VIGILANCIA EPIDEMIOLOGICA</t>
  </si>
  <si>
    <t>WENDY MENCIA GONZALEZ GUZMAN</t>
  </si>
  <si>
    <t>DANY MIGUEL CASTILLO</t>
  </si>
  <si>
    <t>ESTACION DE CUARENTENA ANIMAL (AILA)</t>
  </si>
  <si>
    <t>LISSELOT JESULINA DUARTE RODRIGUEZ</t>
  </si>
  <si>
    <t>EXTENSION PECUARIA MEGALECHE</t>
  </si>
  <si>
    <t>FELIPE ANDRES DE JESUS SUERO MEDINA</t>
  </si>
  <si>
    <t>DIRECCION REGIONAL CENTRAL</t>
  </si>
  <si>
    <t>TEODORO VASQUEZ ROSARIO</t>
  </si>
  <si>
    <t>ANGELA CARMEN VALERIO VELOZ</t>
  </si>
  <si>
    <t>JANLES ELIAS CONTRERAS MEJIA</t>
  </si>
  <si>
    <t>LEUDY ALEXANDER MEJIA SANTOS</t>
  </si>
  <si>
    <t>JOSE MANUEL SEGURA DE OLEO</t>
  </si>
  <si>
    <t>DANNY CUEVAS NUÑEZ</t>
  </si>
  <si>
    <t>ALCIBIADES V. DIAZ FERRERAS</t>
  </si>
  <si>
    <t>ALBERTO VASQUEZ PEREZ</t>
  </si>
  <si>
    <t>LUIS ALBERTO POLANCO NUÑEZ</t>
  </si>
  <si>
    <t>ANDRES MERCEDES CUESTA TERRERO</t>
  </si>
  <si>
    <t>LUZ REYES MEJIA SOTO</t>
  </si>
  <si>
    <t>MIGUEL ANGEL MENDEZ HERNANDEZ</t>
  </si>
  <si>
    <t>RAMON ARTURO SANCHEZ BRITO</t>
  </si>
  <si>
    <t>MIGUEL ALEXANDER CRUZ ARIAS</t>
  </si>
  <si>
    <t>FIDEL MANUEL DE LEON ANGOMAS</t>
  </si>
  <si>
    <t>MERCEDES ALTAGRACIA BOBADILLA CUELL</t>
  </si>
  <si>
    <t>RAUL PLINIO MOREL CASTILLO</t>
  </si>
  <si>
    <t>JOSELITO SEGURA PANIAGUA</t>
  </si>
  <si>
    <t>EDUARDO ESPINAL C.</t>
  </si>
  <si>
    <t>VIRGILIO DE JS. BAEZ MENDEZ</t>
  </si>
  <si>
    <t>JOSE MANUEL BANKS VALERA</t>
  </si>
  <si>
    <t>WANDER ANTONIO HERNANDEZ RODRIGUEZ</t>
  </si>
  <si>
    <t>HENRY LUIS CASTILLO MEJIA</t>
  </si>
  <si>
    <t>LUIGIE ALEXANDER HERRERA MUESES</t>
  </si>
  <si>
    <t>CIRILO MAÑON SILVA</t>
  </si>
  <si>
    <t>JESUS MANUEL REYNOSO REYES</t>
  </si>
  <si>
    <t>GERMAN CARMONA SKARLET DAYANARA</t>
  </si>
  <si>
    <t>EDISON ALEXANDER LARA MATEO</t>
  </si>
  <si>
    <t>MARIA CLABEL PEREZ SOTO</t>
  </si>
  <si>
    <t>ARIEL ALBERTO BERROA MIESES</t>
  </si>
  <si>
    <t>JUAN MANUEL RODRIGUEZ REYNOSO</t>
  </si>
  <si>
    <t>ANANGI DEL CARMEN DURAN SOTO</t>
  </si>
  <si>
    <t>EDISON ARMANDO VLADIMIR SANCHEZ SOS</t>
  </si>
  <si>
    <t>MARIA TRINIDAD CONTRERAS</t>
  </si>
  <si>
    <t>RICHARD ALFONSO MATOS CASADO</t>
  </si>
  <si>
    <t>JUAN CARLOS RUIZ SANTANA</t>
  </si>
  <si>
    <t>ANDREA CELESTE FELIZ ENCARNACION</t>
  </si>
  <si>
    <t>MARIA LEONOR GARCIA GARCIA</t>
  </si>
  <si>
    <t>NICOLAS REYNOSO GUZMAN</t>
  </si>
  <si>
    <t>RAMON ELIAS RIFFI RICARDO</t>
  </si>
  <si>
    <t>MENSAJERO INTERNO</t>
  </si>
  <si>
    <t>CRUCITO CABRAL FANNY</t>
  </si>
  <si>
    <t>PEDRO CESAR VERAS POLA</t>
  </si>
  <si>
    <t>YANCARLOS TEODORO ENCARNACION</t>
  </si>
  <si>
    <t>SERAFIN MUÑOZ DE LA ROSA</t>
  </si>
  <si>
    <t>JULIO POLANCO NUÑEZ</t>
  </si>
  <si>
    <t>JOSE MIGUEL MANZANILLO MARTE</t>
  </si>
  <si>
    <t>ALEJANDRO ALBERTO LAUREANO OLSEN</t>
  </si>
  <si>
    <t>LUIS EMILIO MELO CASTILLO</t>
  </si>
  <si>
    <t>DIRECCION REGIONAL ESTE</t>
  </si>
  <si>
    <t>ANGELA YADIRA ROBERTS ROBLE</t>
  </si>
  <si>
    <t>BERNARDO CARPIO DE JESUS</t>
  </si>
  <si>
    <t>DEMETRIO CEDANO SANTANA</t>
  </si>
  <si>
    <t>NORMA HERNANDEZ RODRIGUEZ</t>
  </si>
  <si>
    <t>RAFAEL EMILIO ROJAS GARRIDO</t>
  </si>
  <si>
    <t>BELKIS CEDENO JIMENEZ</t>
  </si>
  <si>
    <t>ROMEO DIAZ</t>
  </si>
  <si>
    <t>AMADO ABREU PACHE</t>
  </si>
  <si>
    <t>JULIO ENRIQUE NOLASCO SOSA</t>
  </si>
  <si>
    <t>JACINTO MONTILLA ABREU</t>
  </si>
  <si>
    <t>RAMON LEONARDO</t>
  </si>
  <si>
    <t>JUAN RAMON ORTIZ GARCIA</t>
  </si>
  <si>
    <t>JULIO ANDRES CEDEÑO TORRES</t>
  </si>
  <si>
    <t>ENCARGADO ESTADISTICAS</t>
  </si>
  <si>
    <t>MARINO AGUSTIN TIBURCIO CORNELIO</t>
  </si>
  <si>
    <t>MINERVA F. REYES JIMENE</t>
  </si>
  <si>
    <t>ELVIO SANTOS REYES</t>
  </si>
  <si>
    <t>VICTOR RAMON SOSA SANDOVAL</t>
  </si>
  <si>
    <t>BLANCA BIENVENI RODRIGUEZ CASTILL</t>
  </si>
  <si>
    <t>JUAN MONTERO SANTANA</t>
  </si>
  <si>
    <t>PEDRO ZORRILLA RIVERA</t>
  </si>
  <si>
    <t>JUAN JOSE PELEGRIN ZORRILLA</t>
  </si>
  <si>
    <t>LUIS JOSE RAMIREZ VASQUEZ</t>
  </si>
  <si>
    <t>EULOGIO CASTILLO MEJIA</t>
  </si>
  <si>
    <t>SIMON ANTONIO CALDERON REYES</t>
  </si>
  <si>
    <t>VICTOR ANT. DEL CARMEN N.</t>
  </si>
  <si>
    <t>RAFAEL HERMOGENES MORENO TAMARIS</t>
  </si>
  <si>
    <t>CRISTIANO GUERRERO G.</t>
  </si>
  <si>
    <t>JUAN BAUTISTA SANCHEZ NUÑEZ</t>
  </si>
  <si>
    <t>ARISMENDY CEDEÑO</t>
  </si>
  <si>
    <t>MABEL VALDEZ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</si>
  <si>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</si>
  <si>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</si>
  <si>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</si>
  <si>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</si>
  <si>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</si>
  <si>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KATERIN KARINA CABRAL HENRIQUEZ</t>
  </si>
  <si>
    <t>JENNY MARIA RODRIGUEZ CASTILLO</t>
  </si>
  <si>
    <t>NICAURY ANNETTY CUEVAS SEGURA</t>
  </si>
  <si>
    <t>JESUS ANTONY PIMENTEL MENDEZ</t>
  </si>
  <si>
    <t>EMMA YUDERKA NOLASCO BAEZ</t>
  </si>
  <si>
    <t>MICHAEL MIGUEL ALVAREZ DELIZ</t>
  </si>
  <si>
    <t>SANTA DE LA ROSA CASTILLO</t>
  </si>
  <si>
    <t>STHEFANY SUGEILI SEPULVEDA CASTILLO</t>
  </si>
  <si>
    <t>YURI VLADIMIR RODRIGUEZ RODRIGUEZ</t>
  </si>
  <si>
    <t>LEONEL IBRAHIM CASTILLO CRUCEN</t>
  </si>
  <si>
    <t>ABREU ACOSTA OMARPHI ALEJANDRO</t>
  </si>
  <si>
    <t>CARLOS ALBERTO MORILLO PATRICIO</t>
  </si>
  <si>
    <t>YOILER SANTANA RIJO</t>
  </si>
  <si>
    <t>ELVIS ELIEZER MENDEZ POLANCO</t>
  </si>
  <si>
    <t>JOSE MANUEL RIVAS MERCEDES</t>
  </si>
  <si>
    <t>JUAN ANTONIO GERMAN DE LEON</t>
  </si>
  <si>
    <t>MARIO BAUTISTA MONTAS</t>
  </si>
  <si>
    <t>CASIMIRO CALDERON CALDERON</t>
  </si>
  <si>
    <t>FELIX ENRIQUE MEJIA MOTA</t>
  </si>
  <si>
    <t>BARTOLO CASTILLO GUERRERO</t>
  </si>
  <si>
    <t>JUNIOR OTAÑEZ</t>
  </si>
  <si>
    <t>ROSENDO RAMOS</t>
  </si>
  <si>
    <t>GAVINO GARCIA MEDINA</t>
  </si>
  <si>
    <t>DIRECCION REGIONAL NORCENTRAL</t>
  </si>
  <si>
    <t>SUB-DIRECTOR REGIONAL</t>
  </si>
  <si>
    <t>MILAGROS V. LOPEZ GUZMAN</t>
  </si>
  <si>
    <t>LUZ DARIELY DE LA CRUZ SANTOS</t>
  </si>
  <si>
    <t>ELIDA RAMONA RAMOS PAULINO</t>
  </si>
  <si>
    <t>JUAN ANTONIO DE JESUS ALMONTE</t>
  </si>
  <si>
    <t>MARTIN LOPEZ LORENZO</t>
  </si>
  <si>
    <t>RAMON SANABIO BATISTA</t>
  </si>
  <si>
    <t>HERIBERTO MARTE LIRIANO</t>
  </si>
  <si>
    <t>JOSE FAUSTO RODRIGUEZ RESTITUYO</t>
  </si>
  <si>
    <t>FERNANDO VALERIO SANTOS</t>
  </si>
  <si>
    <t>JUAN FRANCISCO VALDEZ GENARO</t>
  </si>
  <si>
    <t>AUXILIAR IV</t>
  </si>
  <si>
    <t>FELIX ROBLES PEGUERO</t>
  </si>
  <si>
    <t>MILADY ALTAGRACIA CAMILO CHAVEZ</t>
  </si>
  <si>
    <t>JUAN AMBIORIS OSORIA ROSARIO</t>
  </si>
  <si>
    <t>INOEL FRANCISCO</t>
  </si>
  <si>
    <t>JULIO CESAR SANTIAGO CORCINO</t>
  </si>
  <si>
    <t>PERSEVERANDO MONTAÑO Y ORTIZ</t>
  </si>
  <si>
    <t>RAFAEL MIGUEL MORONTA CEBALLOS</t>
  </si>
  <si>
    <t>JOSE LODOVINO GARCIA GARCIA</t>
  </si>
  <si>
    <t>MIGUEL FRANCISCO LIMA PAULINO</t>
  </si>
  <si>
    <t>FRANCISCO ANTONIO DOMINGUEZ</t>
  </si>
  <si>
    <t>TIODORA ALMANZAR VASQUEZ</t>
  </si>
  <si>
    <t>YSIDRO ALFONSO BRITO MOTA</t>
  </si>
  <si>
    <t>LEVI ENMANUEL GONZALEZ GARRIDO</t>
  </si>
  <si>
    <t>ALEXIS JOHANNY DIAZ MORA</t>
  </si>
  <si>
    <t>ANNERY SOCORRO MARTINEZ MUÑOZ</t>
  </si>
  <si>
    <t>AUXILIAR DE CONTABILIDAD</t>
  </si>
  <si>
    <t>AGUSTIN SOSA MORONTA</t>
  </si>
  <si>
    <t>ROBINSON ENMANUEL HILARIO JIMENEZ</t>
  </si>
  <si>
    <t>UANDY DE JESUS POLANCO MERCEDES</t>
  </si>
  <si>
    <t>EDWIN MANUEL PERALTA VARGAS</t>
  </si>
  <si>
    <t>JUAN JOSE SANCHEZ SANCHEZ</t>
  </si>
  <si>
    <t>EDUWIN ALEXANDER REYES GRULLON</t>
  </si>
  <si>
    <t>RAUL ALFREDO PEREZ ESPAILLAT</t>
  </si>
  <si>
    <t>EDUARDO REY RUIZ PAULINO</t>
  </si>
  <si>
    <t>DAVID AURELIO HELENA LANTIGUA</t>
  </si>
  <si>
    <t>ELISA YSABEL REYES GALAN</t>
  </si>
  <si>
    <t>MANUEL ESTEBAN CASTILLO GIL</t>
  </si>
  <si>
    <t>BERNARDINO JAQUEZ CRUZ</t>
  </si>
  <si>
    <t>DARWIN OSCAR DE LA CRUZ RODRIGUEZ</t>
  </si>
  <si>
    <t>ANIBAL YNOA JAIME</t>
  </si>
  <si>
    <t>JORDAN CONTRERAS SANTOS</t>
  </si>
  <si>
    <t>JOSE GUSTAVO ACEVEDO URIBE</t>
  </si>
  <si>
    <t>VICTOR MANUEL DE JESUS PANTALEON MA</t>
  </si>
  <si>
    <t>CARMEN MIOSOTHI DE JESUS ARIAS</t>
  </si>
  <si>
    <t>JOSE AGUSTIN RODRIGUEZ GONZALEZ</t>
  </si>
  <si>
    <t>FRANCISCO JAVIER ADAMES PEREZ</t>
  </si>
  <si>
    <t>DIRECCION REGIONAL NORDESTE</t>
  </si>
  <si>
    <t>FELIPE LEONARDO REYES MARMOLEJOS</t>
  </si>
  <si>
    <t>SUB-DIRECTOR</t>
  </si>
  <si>
    <t xml:space="preserve">DE LIBRE NOMBRAMIENTO Y REMOCION </t>
  </si>
  <si>
    <t>DEYDA MARIA GARCIA OLLER</t>
  </si>
  <si>
    <t>DOMINGO DE JESUS RAMOS</t>
  </si>
  <si>
    <t>ARISTIDES FLORES PAULA</t>
  </si>
  <si>
    <t>ANGEL FERREIRA UREÑA</t>
  </si>
  <si>
    <t>ANDRES BALBUENA</t>
  </si>
  <si>
    <t>SOCRATES DANILO ALMANZAR ORTEGA</t>
  </si>
  <si>
    <t>MARIA ARELIS BAEZ OVALLE</t>
  </si>
  <si>
    <t>FRANYI VASQUEZ SANCHEZ</t>
  </si>
  <si>
    <t>JAIME RAMON REYNOSO ALONZO</t>
  </si>
  <si>
    <t>BENJAMIN DE LA CRUZ</t>
  </si>
  <si>
    <t>MAXIMILIANO ANTONIO RODRIGUEZ RICAR</t>
  </si>
  <si>
    <t>JOSE FAUSTINO ROSARIO</t>
  </si>
  <si>
    <t>LUIS ALMANZAR</t>
  </si>
  <si>
    <t>DOMINGA DEL CARMEN JEREZ</t>
  </si>
  <si>
    <t>ENRIQUE RODRIGUEZ BURGOS</t>
  </si>
  <si>
    <t>ANIBAL DE JS. MATA OLIVO</t>
  </si>
  <si>
    <t>MARIO CLEMENTE BURGOS BRISMAN</t>
  </si>
  <si>
    <t>JOSE RAFAEL VICENTE VASQUEZ</t>
  </si>
  <si>
    <t>JUAN PABLO MORILLO GIL</t>
  </si>
  <si>
    <t>WINSTON GOMEZ SANCHEZ</t>
  </si>
  <si>
    <t>FRANK FELIX FAÑA VICIOSO</t>
  </si>
  <si>
    <t>JOSEFINA RONDON</t>
  </si>
  <si>
    <t>SARAH MARIA DE LA CRUZ</t>
  </si>
  <si>
    <t>ROSA OVALLES JOAQUIN</t>
  </si>
  <si>
    <t>ANTONIA JOSEFINA GERMAN</t>
  </si>
  <si>
    <t>EDUARDO ROA DIPLAN</t>
  </si>
  <si>
    <t>JESUS PAULINO ALZEQUIES</t>
  </si>
  <si>
    <t>MARCOS MATEO MARTINEZ PERALTA</t>
  </si>
  <si>
    <t>RAMON DE LA CRUZ</t>
  </si>
  <si>
    <t>SAURY ANTONIO MARTINEZ</t>
  </si>
  <si>
    <t>YVAN JOSE HILARIO SEVERINO</t>
  </si>
  <si>
    <t>VIANELY REYES MENDOZA</t>
  </si>
  <si>
    <t>TEODORO ANDRES ORTIZ ESPINAL</t>
  </si>
  <si>
    <t>LUIS JOSE VENTURA LOPEZ</t>
  </si>
  <si>
    <t>SURILENNY DEL CARMEN OVALLE GERALDI</t>
  </si>
  <si>
    <t>MARTINA LEOCADIO MEJIA</t>
  </si>
  <si>
    <t>IVAN RAFAEL MOREL RIVAS</t>
  </si>
  <si>
    <t>EFRAIN SEWERET HIDALGO</t>
  </si>
  <si>
    <t>ANTOLIN ROJAS ALMANZAR</t>
  </si>
  <si>
    <t>MARIO FIGUEROA DRULLARD</t>
  </si>
  <si>
    <t>JOSE LUIS CORDERO COLON</t>
  </si>
  <si>
    <t>FELIX RAMON ACOSTA CALDERON</t>
  </si>
  <si>
    <t>YUDELKI GEORGINA CABA CABA</t>
  </si>
  <si>
    <t>GERARDO FRIAS CASTILLO</t>
  </si>
  <si>
    <t>TERESA DEL P. MEDINA M.</t>
  </si>
  <si>
    <t>JIMMY MOHAMED VILLALONA PERALTA</t>
  </si>
  <si>
    <t>DIRECCION REGIONAL NOROESTE</t>
  </si>
  <si>
    <t>JULIO ML. JIMENEZ</t>
  </si>
  <si>
    <t>MARINA DEL CARMEN PEREZ TORRES</t>
  </si>
  <si>
    <t>MANUEL ARISMENDEIS TORRES TORRES</t>
  </si>
  <si>
    <t>PEDRO ANIBAL THOMAS BERNARD</t>
  </si>
  <si>
    <t>PERSIO ANTONIO ALMANZAR MUNOZ</t>
  </si>
  <si>
    <t>ANDRES GENERE</t>
  </si>
  <si>
    <t>RAMON FERNANDO MARICHAL CABRAL</t>
  </si>
  <si>
    <t>JUAN ALBERTO DURAN RODRIGUEZ</t>
  </si>
  <si>
    <t>EUCLIDES MIGUEL GUTIERREZ</t>
  </si>
  <si>
    <t>NURKI EUNICE TORRES REYES</t>
  </si>
  <si>
    <t>MIGUEL DANILO MOREL DILONE</t>
  </si>
  <si>
    <t>JORGE RAFAEL ESTEVEZ VALERIO</t>
  </si>
  <si>
    <t>RAFAEL TAVAREZ MATA</t>
  </si>
  <si>
    <t>ROMNY DE JESUS OLIVO GUZMAN</t>
  </si>
  <si>
    <t>BELKY ALTAGRACIA RODRIGUEZ RODRIGUE</t>
  </si>
  <si>
    <t>RAYMUNDO RODRIGUEZ SANTANA</t>
  </si>
  <si>
    <t>VENTURA BAEZ NUÑEZ</t>
  </si>
  <si>
    <t>VALENTIN TORRES UREÑA</t>
  </si>
  <si>
    <t>QUILVIO BLADIMIR TEJADA PERALTA</t>
  </si>
  <si>
    <t>IGNACIA ROCA FERNANDEZ</t>
  </si>
  <si>
    <t>JUAN ALEICE DURAN</t>
  </si>
  <si>
    <t>JOSE FRANCISCO PEÑA BAEZ</t>
  </si>
  <si>
    <t>JULIA YANET VASQUEZ</t>
  </si>
  <si>
    <t>RICARDO CARRASCO GENAO</t>
  </si>
  <si>
    <t>WILLIAM ANTONIO GARCIA SOLIS</t>
  </si>
  <si>
    <t>FRANKLIN RODRIGUEZ VALENZUELA</t>
  </si>
  <si>
    <t>BELMIN EDUARDO BATISTA POLANCO</t>
  </si>
  <si>
    <t>JOSE MIGUEL GONZALEZ RODRIGUEZ</t>
  </si>
  <si>
    <t>ANYELINA ALTAGRACIA THOMAS RODRIGUE</t>
  </si>
  <si>
    <t>ALBERT YOEL NUÑEZ</t>
  </si>
  <si>
    <t>JERMI ESTEVEZ ESTEVEZ</t>
  </si>
  <si>
    <t>DARLENY MARTINEZ JAQUEZ</t>
  </si>
  <si>
    <t>EDUARDO VALERIO GOMEZ</t>
  </si>
  <si>
    <t>TAINA CUEVAS TEJEDA</t>
  </si>
  <si>
    <t>SANTOS MANE TAVERAS</t>
  </si>
  <si>
    <t>NOEL RODRIGUEZ CONTRERAS</t>
  </si>
  <si>
    <t>ELIGIO RAFAEL NUÑEZ MERCEDES</t>
  </si>
  <si>
    <t>RAMONA DEL CARMEN CABRERA</t>
  </si>
  <si>
    <t>FIDELINA ALTAGRACIA LECLERC GUZMAN</t>
  </si>
  <si>
    <t>JULIO CESAR OGANDO CLIMES</t>
  </si>
  <si>
    <t>BIENVENIDO DE JESUS COLLADO MOSQUEA</t>
  </si>
  <si>
    <t>MAGALY ALTAGRACIA PERALTA MEDINA DE</t>
  </si>
  <si>
    <t>WILSON JAVIER SILVERIO SANCHEZ</t>
  </si>
  <si>
    <t>FELIX BERTO DE LA CRUZ FRANCO</t>
  </si>
  <si>
    <t>JUANA DE DIOS MEDINA DOMINGUEZ</t>
  </si>
  <si>
    <t>RADHAMES DE JESUS LORA JIMENEZ</t>
  </si>
  <si>
    <t>DOMINGO ANTONIO MORALES LOPEZ</t>
  </si>
  <si>
    <t>FRANKLIN RAMON ESPINAL CASTILLO</t>
  </si>
  <si>
    <t>ELVIN NICOLAS MONTALVO GONZALEZ</t>
  </si>
  <si>
    <t>NESTOR JUAN PEREZ UCETA</t>
  </si>
  <si>
    <t>FRANCIS CAROLINA MARTINEZ CRUZ</t>
  </si>
  <si>
    <t>JORGE LUIS CRUZ</t>
  </si>
  <si>
    <t>FREDERICK TORRES CABRERA</t>
  </si>
  <si>
    <t>ANAILYS ELIZABETH SANTOS SANCHEZ</t>
  </si>
  <si>
    <t>RAMON ANTONIO SANTANA</t>
  </si>
  <si>
    <t>ELADINCON TEJADA VALERIO</t>
  </si>
  <si>
    <t>WILFRIDO FRIAS MEDINA</t>
  </si>
  <si>
    <t>MARIA SUSANA DE LA CRUZ CALCAÑO</t>
  </si>
  <si>
    <t>ESFRAILIN REYES DE SENA</t>
  </si>
  <si>
    <t>DIRECCION REGIONAL NORTE</t>
  </si>
  <si>
    <t>ROBINSON ALBERTO GONZALEZ SEVERINO</t>
  </si>
  <si>
    <t>LUCAS ALCANTARA</t>
  </si>
  <si>
    <t>JOSE DARIO PAYAMPS DEVORA</t>
  </si>
  <si>
    <t>JOSE A. BURGOS P.</t>
  </si>
  <si>
    <t>JULIAN RHADAMES GONZALEZ CLARK</t>
  </si>
  <si>
    <t>LUIS RAMOS</t>
  </si>
  <si>
    <t>ROBERTO ROBLES SURUN</t>
  </si>
  <si>
    <t>BELSALIA ALTAGRACIA MUÑOZ GARCIA</t>
  </si>
  <si>
    <t>JUAN ANIBAL TAVERAS CARABALLO</t>
  </si>
  <si>
    <t>FRANCISCO JAVIER TEJADA MENA</t>
  </si>
  <si>
    <t>AGUSTIN LOPEZ FRANCISCO</t>
  </si>
  <si>
    <t>DARLIN EMILIO TEJADA SANCHEZ</t>
  </si>
  <si>
    <t>ARIDIO EUSEBIO MARTINEZ MICELI</t>
  </si>
  <si>
    <t>LUIS RODOLFO DEL CARMEN ABREU INOA</t>
  </si>
  <si>
    <t>VICTOR MANUEL TAVERAS PEREZ</t>
  </si>
  <si>
    <t>JUAN VALERIO</t>
  </si>
  <si>
    <t>SERENO</t>
  </si>
  <si>
    <t>ARIEL DE JESUS ZUAREZ JIMENEZ</t>
  </si>
  <si>
    <t>JUAN BAUTISTA MEJIA PAULINO</t>
  </si>
  <si>
    <t>ADONIS PEREZ PEREZ</t>
  </si>
  <si>
    <t>MANUEL ALFONSO NUÑEZ JAQUEZ</t>
  </si>
  <si>
    <t>MARIA M. PERALTA R.</t>
  </si>
  <si>
    <t>JOEL SANTANA SANCHEZ</t>
  </si>
  <si>
    <t>HEIRY ALEJANDRO GARCIA SALCE</t>
  </si>
  <si>
    <t>DIOSA MIGUELINA BOURDIERD CHECO</t>
  </si>
  <si>
    <t>AURA MARIA MARTINEZ ACEVEDO</t>
  </si>
  <si>
    <t>EDUARDO ANTONIO BREA TIO</t>
  </si>
  <si>
    <t>ASESOR TECNICO</t>
  </si>
  <si>
    <t>SILVESTRE BIENVENIDO POLANCO VAZQUE</t>
  </si>
  <si>
    <t>ROSA MERCEDES RODRIGUEZ ORTIZ</t>
  </si>
  <si>
    <t>RAMONA LOPEZ</t>
  </si>
  <si>
    <t>FAUSTO RAFAEL LIZ RODRIGUEZ</t>
  </si>
  <si>
    <t>JUAN MANUEL S. GARCIA GOMEZ</t>
  </si>
  <si>
    <t>WENDI YULISA SURIEL SANCHEZ</t>
  </si>
  <si>
    <t>YANELLY ALMONTE</t>
  </si>
  <si>
    <t>ALFREDO ANDRES PEÑA MUÑOZ</t>
  </si>
  <si>
    <t>CARMELO BURGOS</t>
  </si>
  <si>
    <t>JEAN CARLOS QUIÑONES SANCHEZ</t>
  </si>
  <si>
    <t>IDELVI MARIEL RAMOS BENCOSME</t>
  </si>
  <si>
    <t>RAMINIER EMILIO CHARLES ALBA</t>
  </si>
  <si>
    <t>ENEYDA GOMEZ VARGAS</t>
  </si>
  <si>
    <t>YUMELDY ALTAGRACIA PERALTA PERALTA</t>
  </si>
  <si>
    <t>JULIAN ANTONIO PERALTA DE LA CRUZ</t>
  </si>
  <si>
    <t>ODALYS ANTONIO RODRIGUEZ RODRIGUEZ</t>
  </si>
  <si>
    <t>FELIX ANTONIO CORDERO MARTEN</t>
  </si>
  <si>
    <t>RANDOL ADONIS HERASME MEDINA</t>
  </si>
  <si>
    <t>SANTA ELENA COLLADO BONILLA DE SANT</t>
  </si>
  <si>
    <t>ARAVEL EGUREN SANTOS</t>
  </si>
  <si>
    <t>KATTY ALTAGRACIA GONZALEZ ARTILES</t>
  </si>
  <si>
    <t>JUANA DISLA TRINIDAD</t>
  </si>
  <si>
    <t>ALVARO LEONEL HIDALGO</t>
  </si>
  <si>
    <t>ARSENIO DE LOS SANTOS HICIANO</t>
  </si>
  <si>
    <t>FERNANDO SARITA JAQUEZ</t>
  </si>
  <si>
    <t>MARIA CASILDA VASQUEZ CABRERA</t>
  </si>
  <si>
    <t>YANILDA VARGAS DE LA ROSA</t>
  </si>
  <si>
    <t>ELVIA PAOLA GUERRA SANTOS</t>
  </si>
  <si>
    <t>PEDRO ANTONIO POLANCO VASQUEZ</t>
  </si>
  <si>
    <t>BERNARDO BELLO SANCHEZ</t>
  </si>
  <si>
    <t>ESMELVI VICTOR NIUMAN ESTEVEZ DIAZ</t>
  </si>
  <si>
    <t>EMILIO EUGENIO GOMEZ REYES</t>
  </si>
  <si>
    <t>PEDRO JUAN FERNANDEZ</t>
  </si>
  <si>
    <t>GUARDIAN</t>
  </si>
  <si>
    <t>DOMINGO GOMEZ MORILLO</t>
  </si>
  <si>
    <t>MELVIN AGUSTIN GONZALEZ GONZALEZ</t>
  </si>
  <si>
    <t>FARINA MERETTE TAVERAS</t>
  </si>
  <si>
    <t>DILCIA MERCEDES GOMEZ PEREZ</t>
  </si>
  <si>
    <t>RAFAEL BIENVENIDO PEREZ FERNANDEZ</t>
  </si>
  <si>
    <t>HECTOR BDO. LANTIGUA SANTANA</t>
  </si>
  <si>
    <t>MARIA ALEXANDRA TREJO ROSARIO</t>
  </si>
  <si>
    <t>DOMINGO MUÑOZ</t>
  </si>
  <si>
    <t>LUIS JOSE MARTE H.</t>
  </si>
  <si>
    <t>WILLY VALERIO HERNANDEZ</t>
  </si>
  <si>
    <t xml:space="preserve">DIRECCION REGIONAL NORTE </t>
  </si>
  <si>
    <t>DOMINGO INFANTE PERALTA</t>
  </si>
  <si>
    <t>JEFRY JOSE SERRATA</t>
  </si>
  <si>
    <t>AYDEN PERALTA DE LEON</t>
  </si>
  <si>
    <t>JOANNA MARÍA MADERA LEÓN</t>
  </si>
  <si>
    <t>FLORIDA FELIZ DIAZ</t>
  </si>
  <si>
    <t>DIRECCION REGIONAL SUR</t>
  </si>
  <si>
    <t>PEDRO OSCAR OLIVERO PEREZ</t>
  </si>
  <si>
    <t>CORPORINO NOVAS CUEVAS</t>
  </si>
  <si>
    <t>CARMEN ZULEMA PEREZ FERRERAS</t>
  </si>
  <si>
    <t>MACONI MANUEL FELIZ SEGURA</t>
  </si>
  <si>
    <t>ENDRIS RAMON NOVAS MENDEZ</t>
  </si>
  <si>
    <t>RAFAEL REYNALDO DE LEON</t>
  </si>
  <si>
    <t>LUIS RAMON GUERRERO</t>
  </si>
  <si>
    <t>YEISON ISMAEL GOMEZ FERRERA</t>
  </si>
  <si>
    <t>CESAR RUBEN ESCANIO SEGURA</t>
  </si>
  <si>
    <t>HAMLERT DAVID PEREZ HEREDIA</t>
  </si>
  <si>
    <t>LUIS LEBRON SANTANA</t>
  </si>
  <si>
    <t>JOSE DAVID PEREZ CUEVAS</t>
  </si>
  <si>
    <t>LUIS VIANELO PERDOMO FIGUEREO</t>
  </si>
  <si>
    <t>LUIS SERBANO PEREZ RAMIREZ</t>
  </si>
  <si>
    <t>JUANA IRONELIS MATOS GADEN</t>
  </si>
  <si>
    <t>JUAN DE JESUS ROMAN CUEVAS</t>
  </si>
  <si>
    <t>WILVIN ALEANDO VOLQUEZ</t>
  </si>
  <si>
    <t>ARCADIO PEREZ MEDINA</t>
  </si>
  <si>
    <t>ALCIDES FELIZ PEREZ</t>
  </si>
  <si>
    <t>ANIBAL SENA</t>
  </si>
  <si>
    <t>HAYROL MANUEL SENA CARVAJAL</t>
  </si>
  <si>
    <t>JOHANNA AMENOFISA LEON SANTOS</t>
  </si>
  <si>
    <t>DAVID ANTONIO TRINIDAD</t>
  </si>
  <si>
    <t>BELKYS NATIVIDAD FERNANDEZ</t>
  </si>
  <si>
    <t>MINERVA MARILUZ PINEDA SEGURA</t>
  </si>
  <si>
    <t>RICHARD BERNEL FELIZ FELIZ</t>
  </si>
  <si>
    <t>JAIME DAVID GONZALEZ ROA</t>
  </si>
  <si>
    <t>TEREZA MIGUELINA CUEVAS MENDEZ</t>
  </si>
  <si>
    <t>TERESA VICTORIA CARABALLO SANCHEZ</t>
  </si>
  <si>
    <t>MIGUELIN GARO PEREZ</t>
  </si>
  <si>
    <t>CHOFER I</t>
  </si>
  <si>
    <t>LEONARDO BATISTA TERRERO</t>
  </si>
  <si>
    <t>RICARDO MORA MATOS</t>
  </si>
  <si>
    <t>ANDRY ELIEZER FELIZ FELIZ</t>
  </si>
  <si>
    <t>SANTO DOMINGO HERNANDEZ</t>
  </si>
  <si>
    <t>VIOLETA DIAZ ORTIZ</t>
  </si>
  <si>
    <t>MAXIMO SANTANA</t>
  </si>
  <si>
    <t>RAFAELITO SIERRA VASQUEZ</t>
  </si>
  <si>
    <t>ATANAOLIS MEDINA FERRERAS</t>
  </si>
  <si>
    <t>MAXIMO TOMAS MENDEZ Y MENDEZ</t>
  </si>
  <si>
    <t>JULIO SEGURA CARRASCO</t>
  </si>
  <si>
    <t>JOSE A. DE JS. ROMAN MENDEZ</t>
  </si>
  <si>
    <t>ALFREDO PEREZ</t>
  </si>
  <si>
    <t>LUISA E. PEREZ RAMIREZ</t>
  </si>
  <si>
    <t>SIXTO RAFAEL CUEVAS VOLQUEZ</t>
  </si>
  <si>
    <t>EDUARD EDDY PERDOMO HEREDIA</t>
  </si>
  <si>
    <t>JOSE AMABLE MATOS FELIZ</t>
  </si>
  <si>
    <t>JOSE ALTAGRACIA PIÑA ENCARNACION</t>
  </si>
  <si>
    <t>DAVID ALEJANDRO NOVAS MEDINA</t>
  </si>
  <si>
    <t>ARIANNA ANDREINA PEREZ MATOS</t>
  </si>
  <si>
    <t>RADHAME RAMIREZ FLORIAN</t>
  </si>
  <si>
    <t>AUGUSTO GOMEZ SEGURA</t>
  </si>
  <si>
    <t>CARMELO MEDRANO MERCEDES</t>
  </si>
  <si>
    <t>CARLOS CAMILO GONZALEZ ROA</t>
  </si>
  <si>
    <t>URSINO MANUEL BUENO ALMONTE</t>
  </si>
  <si>
    <t>DIRECCION REGIONAL SUROESTE</t>
  </si>
  <si>
    <t>JOSE DANIEL DE LOS SANTOS MONTERO</t>
  </si>
  <si>
    <t>CARLOS MANUEL GARCIA MORETA</t>
  </si>
  <si>
    <t>FELIX ROA SUBERBI</t>
  </si>
  <si>
    <t>JUAN MARIA MONTERO JIMENEZ</t>
  </si>
  <si>
    <t>JUAN ALCIBIADES MONTAS CIPRIAN</t>
  </si>
  <si>
    <t>KERVIN PAULINO DE LA ROSA</t>
  </si>
  <si>
    <t>ANILIAN SEGURA LANDA</t>
  </si>
  <si>
    <t>RENE RAFAEL ADAMES SOLER</t>
  </si>
  <si>
    <t>ANSELMO CUELLO</t>
  </si>
  <si>
    <t>WILFREN YLLEMAR GARABITO DE OLEO</t>
  </si>
  <si>
    <t>CLAUDIO PINALES PEREZ</t>
  </si>
  <si>
    <t>EDDY YOVANNY BAUTISTA ALCANTARA</t>
  </si>
  <si>
    <t>ELIAS ENCARNACION</t>
  </si>
  <si>
    <t>FELIX PEREZ OGANDO</t>
  </si>
  <si>
    <t>TECNICO IV</t>
  </si>
  <si>
    <t>ERIK FRANCISCO MARTINEZ LAWRENCE</t>
  </si>
  <si>
    <t>MIREILYS JOSEFINA ALCANTARA ROSADO</t>
  </si>
  <si>
    <t>GERALDO ANTONIO VICIOSO DE LOS SANT</t>
  </si>
  <si>
    <t>JUAN ANTONIO PEREZ PINALES</t>
  </si>
  <si>
    <t>FELIX ERNESTO BAEZ ROSARIO</t>
  </si>
  <si>
    <t>DOMINGO STIWARD BAUTISTA LEREBOURS</t>
  </si>
  <si>
    <t>RUBELIN VICENTE VICENTE</t>
  </si>
  <si>
    <t>MAURICIO RICHARSON NOEL</t>
  </si>
  <si>
    <t>DENNIS MANOLO PIÑA CORDERO</t>
  </si>
  <si>
    <t>JOSE MANUEL ANGOMAS</t>
  </si>
  <si>
    <t>DOMINGO DE LOS SANTOS ALCANTARA</t>
  </si>
  <si>
    <t>MANUEL LUIS LAPAIX VILLEGA</t>
  </si>
  <si>
    <t>ALEJANDRO JIMENEZ SANCHEZ</t>
  </si>
  <si>
    <t>ERVIN JULIAN ROA DE LOS SANTOS</t>
  </si>
  <si>
    <t>SILVERIO ANTONIO HERNANDEZ RODRIGUE</t>
  </si>
  <si>
    <t>SAGRARIO DE LOS ANGELES PAULINO RAM</t>
  </si>
  <si>
    <t>FERNELY AGRAMONTE CEDANO</t>
  </si>
  <si>
    <t>RAFAEL ANTONIO SVELTI HERMON</t>
  </si>
  <si>
    <t>MIGUEL EUGENIO RAMIREZ BAUTISTA</t>
  </si>
  <si>
    <t>ORDALINA MONTERO ENCARNACION</t>
  </si>
  <si>
    <t>TEODORO NICOLAS FIGUEREO</t>
  </si>
  <si>
    <t>FELIPE A. MATEO AGRAMONTE</t>
  </si>
  <si>
    <t>JUANA MARIA DIAZ GARCIA</t>
  </si>
  <si>
    <t>JUANA C. BENJAMIN B.</t>
  </si>
  <si>
    <t>ZACARIAS PORFIRIO RAMIREZ DE LA ROS</t>
  </si>
  <si>
    <t xml:space="preserve">DIRECCION REGIONAL SUROESTE </t>
  </si>
  <si>
    <t>JOHNNY EDWARD DE LOS SANTOS CONTRER</t>
  </si>
  <si>
    <t>JUANA OGANDO MONTERO</t>
  </si>
  <si>
    <t>SONIA REYES VALENZUELA</t>
  </si>
  <si>
    <t>BELLANIRIS MADE MONTERO</t>
  </si>
  <si>
    <t>TANIA IRENE GUZMAN VARGAS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</si>
  <si>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</si>
  <si>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</si>
  <si>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</si>
  <si>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</si>
  <si>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</si>
  <si>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</si>
  <si>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LUCIANO FERMIN DE LOS SANTOS</t>
  </si>
  <si>
    <t>LABORATORIO VETERINARIO CENTRAL</t>
  </si>
  <si>
    <t>EUNICE ACOSTA JAVIER</t>
  </si>
  <si>
    <t>ANA IRIS DE LA CRUZ HIDALGO</t>
  </si>
  <si>
    <t>RAMONA ANDREA MARTINEZ GARCIA</t>
  </si>
  <si>
    <t>CARMEN ROSARIO PAYANO P.</t>
  </si>
  <si>
    <t>ROSANNA ALTAGRACIA TEJADA VASQUEZ</t>
  </si>
  <si>
    <t>BELKIS L AMADOR PINEDA</t>
  </si>
  <si>
    <t>JULIA MARGARITA VARGAS GARCIA</t>
  </si>
  <si>
    <t>ENCARGADO(A) DEPARTAMENTO</t>
  </si>
  <si>
    <t>FAJIN CUNILLERA ALIX</t>
  </si>
  <si>
    <t>LAUDYS GEORGINA DE LA CAR SANTOS PE</t>
  </si>
  <si>
    <t>DEYSI MARIA TERRERO</t>
  </si>
  <si>
    <t>CARLOTA VIRGINIA FELIZ OLIVERO</t>
  </si>
  <si>
    <t>ALEXANDRE PEGUERO ALVAREZ</t>
  </si>
  <si>
    <t>ENCARGADO (A) SECCION</t>
  </si>
  <si>
    <t>FIOR DALIZA MERCEDES CASILLA PEPIN</t>
  </si>
  <si>
    <t>FELIX DEL ORBE</t>
  </si>
  <si>
    <t>ARELIS M. MELO</t>
  </si>
  <si>
    <t>RAMON PENA DE PENA</t>
  </si>
  <si>
    <t>LORENZA CASTILLO GUERRERO</t>
  </si>
  <si>
    <t>LUISA ADELA MORILLO OROZCO</t>
  </si>
  <si>
    <t>SEVERINO SANCHEZ GONZALEZ</t>
  </si>
  <si>
    <t>ROXANNA FRANCO OFREER</t>
  </si>
  <si>
    <t>LUISA ALBANIA TORRES ABREU</t>
  </si>
  <si>
    <t>JHON NOEL GUERRERO AYBAR</t>
  </si>
  <si>
    <t>ALICIA ELYSSE SEGURA MANZUETA</t>
  </si>
  <si>
    <t>ANTONIA ANDUJAR PAULINO</t>
  </si>
  <si>
    <t>RAMON LEONARDO BORGEN SANTANA</t>
  </si>
  <si>
    <t>JOSEFA MIGUELINA TORRES MARQUEZ</t>
  </si>
  <si>
    <t>JOSE ANTONIO MEREGILDO FELIZ</t>
  </si>
  <si>
    <t>NELLY ALTAGRACIA BASTARDO LANDREAU</t>
  </si>
  <si>
    <t>FENELY GEREMIAS REYNOSO SANCHEZ</t>
  </si>
  <si>
    <t>CONTADOR I</t>
  </si>
  <si>
    <t>TOMASA ANDREA MONTERO MORETA</t>
  </si>
  <si>
    <t>LEIDY PICHARDO OQUEA</t>
  </si>
  <si>
    <t>MARIA BONILLA CUEVAS URBAEZ</t>
  </si>
  <si>
    <t>AUXILIAR TECNICO</t>
  </si>
  <si>
    <t>CASILDA DIOMARYS CARRASCO PEÑA</t>
  </si>
  <si>
    <t>SANDRA VILORIA</t>
  </si>
  <si>
    <t>ZELIDED MERCEDES FERNANDEZ MEDINA</t>
  </si>
  <si>
    <t>INDHIRA MARLENE URIBE VELAZQUEZ</t>
  </si>
  <si>
    <t>ELADIA TUSENT CHALAS</t>
  </si>
  <si>
    <t>OLGA YANIRA SOTO ESTEVEZ</t>
  </si>
  <si>
    <t>JUANA MARIA SANTIAGO ROSARIO</t>
  </si>
  <si>
    <t>ANA AYDE BERIGUETE BERIGUETE</t>
  </si>
  <si>
    <t>WENDY LAURENT BOISSARD GARCIA</t>
  </si>
  <si>
    <t>MERELIN DAVIANA MARTINEZ DE LA CRUZ</t>
  </si>
  <si>
    <t>FEDERICO MOREL CEPEDA</t>
  </si>
  <si>
    <t>LUSANO PINALES</t>
  </si>
  <si>
    <t>LUZ BRISEIDA RAMIREZ VALDEZ DE BINE</t>
  </si>
  <si>
    <t>MARIA MERCEDES LANTIGUA ROMAN</t>
  </si>
  <si>
    <t>MARINALDA PEREZ MARIÑEZ</t>
  </si>
  <si>
    <t>CLARIBEL MARTINEZ VELAZQUEZ</t>
  </si>
  <si>
    <t>MARIANO MATOS ENCARNACION</t>
  </si>
  <si>
    <t>WIRMI EMILIO GARCIA GUERRERO</t>
  </si>
  <si>
    <t>FRANKLIN ASENCIO DE LA ROS</t>
  </si>
  <si>
    <t>AUXILIAR III</t>
  </si>
  <si>
    <t>JOSE MANUEL HICHEZ DIAZ</t>
  </si>
  <si>
    <t>LUZ MERCEDES GUZMAN PEREZ</t>
  </si>
  <si>
    <t>ALTAGRACIA MARILIN MANCEBO SANCHEZ</t>
  </si>
  <si>
    <t>NANCY ALTAGRACIA MARTINEZ DE LA CRU</t>
  </si>
  <si>
    <t>ASISTENTE</t>
  </si>
  <si>
    <t>NELSON MIGUEL CRUZ PEÑA</t>
  </si>
  <si>
    <t>GENARO MEDINA</t>
  </si>
  <si>
    <t>YNMACULADA LANTIGUA CONTRERAS</t>
  </si>
  <si>
    <t>MARITZA MONTES DE OCA MATOS</t>
  </si>
  <si>
    <t>MAYRA ANTONIA NUÑEZ</t>
  </si>
  <si>
    <t>VIRGEN CABRERA COLAS</t>
  </si>
  <si>
    <t>ARGENIS ALMANZAR</t>
  </si>
  <si>
    <t>AUXILIAR ALMACEN Y SUMINISTRO</t>
  </si>
  <si>
    <t>IRIS MILAGROS PADILLA SANCHEZ</t>
  </si>
  <si>
    <t>LORENZO JAVIER PASCUAL</t>
  </si>
  <si>
    <t>LAURIS RODRIGUEZ ALVAREZ</t>
  </si>
  <si>
    <t>ANA MERCEDES BRITO</t>
  </si>
  <si>
    <t>JOSE R. BETANCES CASTRO</t>
  </si>
  <si>
    <t>JULIO CESAR GARCIA VILLAR</t>
  </si>
  <si>
    <t>RAMIRO ALEXIS GUERRERO CABRERA</t>
  </si>
  <si>
    <t>MARIA ESTHER DE OLEO GONZALEZ</t>
  </si>
  <si>
    <t>CARLOS GRANADOS REYES</t>
  </si>
  <si>
    <t>VALERIO TAVAREZ FELIZ</t>
  </si>
  <si>
    <t>JOSE LUIS DUVERGE CASTILLO</t>
  </si>
  <si>
    <t>FRANCISCA MARIBEL SABARIS ABREU</t>
  </si>
  <si>
    <t>LIC. CARMEN M. GUERRERO MATOS</t>
  </si>
  <si>
    <t>ENCARGADA DE RECURSOS HUMANOS</t>
  </si>
  <si>
    <t>NO</t>
  </si>
  <si>
    <t>FECHA INICIO CONTRATO</t>
  </si>
  <si>
    <t>FECHA FINALIZA CONTRATO</t>
  </si>
  <si>
    <t>MIGUELINA DEL PILAR ZAPATA SANTOS</t>
  </si>
  <si>
    <t xml:space="preserve">DIRECCIÓN GENERAL </t>
  </si>
  <si>
    <t>TECNICO ADMINISTRATIVO</t>
  </si>
  <si>
    <t>NOMBRAMIENTO TEMPORAL</t>
  </si>
  <si>
    <t>01/10/2023</t>
  </si>
  <si>
    <t>01/04/2024</t>
  </si>
  <si>
    <t>PATRICIA ELISA VALERIO SANTANA</t>
  </si>
  <si>
    <t>01/08/2024</t>
  </si>
  <si>
    <t>01/02/2025</t>
  </si>
  <si>
    <t>ESTEFANI PAOLA TAVERAS UREÑA</t>
  </si>
  <si>
    <t>DIRECCION  ADMINISTRATIVA FINANCIERA</t>
  </si>
  <si>
    <t>DIRECTORA ADMINISTRATIVA Y FINANCIERA</t>
  </si>
  <si>
    <t>01/05/2023</t>
  </si>
  <si>
    <t>01/11/2023</t>
  </si>
  <si>
    <t>01/10/2024</t>
  </si>
  <si>
    <t>IVETTE GARCIA VARGAS</t>
  </si>
  <si>
    <t>ENCARGADO (A) ADMINISTRATIVO</t>
  </si>
  <si>
    <t>08/11/2022</t>
  </si>
  <si>
    <t>08/11/2023</t>
  </si>
  <si>
    <t>ALEANDRO CARABALLO DEL ORBE</t>
  </si>
  <si>
    <t>TECNICO ADMINISTRATIVO.</t>
  </si>
  <si>
    <t>01/09/2023</t>
  </si>
  <si>
    <t>01/03/2024</t>
  </si>
  <si>
    <t>ANGIE LISBETH GOMEZ DE LOS SANTOS</t>
  </si>
  <si>
    <t>DIVISION DE CORRESPONDENCIA Y ARCHIVO</t>
  </si>
  <si>
    <t>01/08/2023</t>
  </si>
  <si>
    <t>01/02/2024</t>
  </si>
  <si>
    <t>MARCOS JOSE CABRAL FERNANDEZ</t>
  </si>
  <si>
    <t>DALISA FLORENTINO VARGAS</t>
  </si>
  <si>
    <t>TECNICO EN COMPRAS</t>
  </si>
  <si>
    <t>VIANNY DOLICE MEJIA PEGUERO</t>
  </si>
  <si>
    <t>DIVISION DE COMUNICACIONES</t>
  </si>
  <si>
    <t>JOAQUIN CARABALLO MARTINEZ</t>
  </si>
  <si>
    <t>PERIODISTA</t>
  </si>
  <si>
    <t>ENCARGADO (A) DE MAYORDOMIA</t>
  </si>
  <si>
    <t>01/06/2023</t>
  </si>
  <si>
    <t>01/12/2023</t>
  </si>
  <si>
    <t>RAMON ARISTY MONTERO MORENO</t>
  </si>
  <si>
    <t>COORDINADO</t>
  </si>
  <si>
    <t>RAFAEL ALCANTARA DE LEON</t>
  </si>
  <si>
    <t>ENCARGADO DE TRANSPORTACION</t>
  </si>
  <si>
    <t>DARYA ZHYVYENKO ZHYVYENKO</t>
  </si>
  <si>
    <t>SECCION INSPECCION AEROPUERTOS</t>
  </si>
  <si>
    <t>VETERINARIO</t>
  </si>
  <si>
    <t>JOSE RAFAEL PEGUERO FERRERAS</t>
  </si>
  <si>
    <t>ANIA DEL PILAR PEÑA CONTRERAS</t>
  </si>
  <si>
    <t>MAURA TORRES VARGAS</t>
  </si>
  <si>
    <t>DIVISION JURIDICA</t>
  </si>
  <si>
    <t>PARALEGAL</t>
  </si>
  <si>
    <t xml:space="preserve">ANALISTA LEGAL </t>
  </si>
  <si>
    <t>01/01/2024</t>
  </si>
  <si>
    <t>01/07/2024</t>
  </si>
  <si>
    <t>DIORIS ALEXANDER RENVILL</t>
  </si>
  <si>
    <t>SOPORTE TECNICO INFORMATICO</t>
  </si>
  <si>
    <t>JUAN CARLOS RECIO PEREZ</t>
  </si>
  <si>
    <t>MARIA INMACULADA BURGOS CRUZ</t>
  </si>
  <si>
    <t>DIVISION DE NORMAS Y ANALISIS DE RIESGOS</t>
  </si>
  <si>
    <t>01/06/2024</t>
  </si>
  <si>
    <t>01/12/2024</t>
  </si>
  <si>
    <t>GREGORIO ANTONIO REYES MEJIA</t>
  </si>
  <si>
    <t>DIVISION DE REPRODUCCION ANIMAL</t>
  </si>
  <si>
    <t>ENCARGADO DE LA DIVISION DE REPRODUCCION ANIMAL</t>
  </si>
  <si>
    <t>01/05/2024</t>
  </si>
  <si>
    <t>IBRAHIM MEJIA TERRERO</t>
  </si>
  <si>
    <t>IVAN JOSÉ REUMAN PERALTA</t>
  </si>
  <si>
    <t>DEMI YAMILE GARCIA DANIEL</t>
  </si>
  <si>
    <t>GERARDO RAFAEL DE JESUS MALKUN PARA</t>
  </si>
  <si>
    <t>01/07/2023</t>
  </si>
  <si>
    <t>SOLANCHI MIGUELINA TRONCOSO NUÑEZ</t>
  </si>
  <si>
    <t>BEATRIZ MARIA VENTURA BOCIO</t>
  </si>
  <si>
    <t>LAURA ESTHER DIAZ ROSARIO</t>
  </si>
  <si>
    <t>NICOLLE CRISTINA GUTIERREZ MONTAS</t>
  </si>
  <si>
    <t>01/01/2025</t>
  </si>
  <si>
    <t>LUCAS ARGENIS ALCANTARA MERETTE</t>
  </si>
  <si>
    <t>ANABEL FERMIN RAMIREZ</t>
  </si>
  <si>
    <t>KENNY JIANCARLOS REYES POLANCO</t>
  </si>
  <si>
    <t>JOSE AUGUSTO BURGOS DILONE</t>
  </si>
  <si>
    <t>JOSE LEODAL SANTANA MARTINEZ</t>
  </si>
  <si>
    <t>BEATRICE MARGHERITA IEROMAZZO LATOU</t>
  </si>
  <si>
    <t>DEPARTAMENTO DE CAMPAÑA SANITARIA (PROGRAMA DE TRAZABILIDAD)</t>
  </si>
  <si>
    <t>MARIA DEL CARMEN ROMERO RIVERO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</si>
  <si>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</si>
  <si>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</si>
  <si>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</si>
  <si>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BELINDA BODDEN BODDEN</t>
  </si>
  <si>
    <t>GIANNA ISABELLA PINNA POLANCO</t>
  </si>
  <si>
    <t>SAULLY SMITH SANTANA</t>
  </si>
  <si>
    <t>FREDDY RAFAEL VELEZ THEN</t>
  </si>
  <si>
    <t>15/05/2023</t>
  </si>
  <si>
    <t>15/11/2023</t>
  </si>
  <si>
    <t>JORGE ANTONIO MONSANTO VALDEZ</t>
  </si>
  <si>
    <t>SENDY PAOLA MADERA PAULINO</t>
  </si>
  <si>
    <t>DIRECCION DE SANIDAD ANIMAL (ENFERMEDADES AVIARIAS)</t>
  </si>
  <si>
    <t>KANARIS IGNACIO DURAN BALAGUER</t>
  </si>
  <si>
    <t>DIVISION DE ENFERMEDADES AVICOLAS</t>
  </si>
  <si>
    <t xml:space="preserve">ELIZABETH MARIA SKEET GARCIA </t>
  </si>
  <si>
    <t xml:space="preserve">ALEXANDRA CAROLINA ALBA ALMANZAR </t>
  </si>
  <si>
    <t>ANALISTA RIESGO</t>
  </si>
  <si>
    <t>ERIKA NOEMI MINAYA CRISOSTOMO</t>
  </si>
  <si>
    <t>09/10/2023</t>
  </si>
  <si>
    <t>09/04/2024</t>
  </si>
  <si>
    <t>ANTONI ROMERO MONTOLIO</t>
  </si>
  <si>
    <t>DIRECCION DE EXTENSION Y FOMENTO PECUARIO</t>
  </si>
  <si>
    <t>JOSE ALEXANDER ABREU FLORENTINO</t>
  </si>
  <si>
    <t>MARIA DE LOS ANGELES MONTAS</t>
  </si>
  <si>
    <t>NELSON CAMILO LANDESTOY JIMENEZ</t>
  </si>
  <si>
    <t>COORDINADO APROLECHE</t>
  </si>
  <si>
    <t>JOSUE DAVID CEBALLOS MAÑON</t>
  </si>
  <si>
    <t>01/11/2024</t>
  </si>
  <si>
    <t>JORGE LUIS RAMIREZ DE LA ROSA</t>
  </si>
  <si>
    <t>SANDY EDUARDO SANCHEZ LANDA</t>
  </si>
  <si>
    <t>ALAN MATOS DIAZ</t>
  </si>
  <si>
    <t>JULIO ALBERTO MORILLO ZABALA</t>
  </si>
  <si>
    <t>CARLENYS HORTENCIA ROMERO UREÑA</t>
  </si>
  <si>
    <t>JOSE BENJAMIN PEÑA CEBALLOS</t>
  </si>
  <si>
    <t>MIRTHA MARIA DEL ROSARIO DE CASTRO</t>
  </si>
  <si>
    <t>IVAN ANDRES LOHENDY MINAYA PEREZ</t>
  </si>
  <si>
    <t xml:space="preserve">LUIS AMILCAR VALDEZ MARTE </t>
  </si>
  <si>
    <t>YOMAIRA DEL ROSARIO TAVAREZ RODRIGU</t>
  </si>
  <si>
    <t>PEDRO PABLO EDUARDO SARNELLI PENZO</t>
  </si>
  <si>
    <t>LOYD JOSE ALVAREZ TAVAREZ</t>
  </si>
  <si>
    <t>SOCRATES RUBEN LOPEZ NUÑEZ</t>
  </si>
  <si>
    <t>LEDENNY ELIZABETH MARTINEZ PERALTA</t>
  </si>
  <si>
    <t>BENISA GONZALEZ RODRIGUEZ</t>
  </si>
  <si>
    <t>JUAN PABLO FRANCISCO MAMBRU</t>
  </si>
  <si>
    <t>JUAN CARLOS ROCA TAPIA</t>
  </si>
  <si>
    <t>REILI JOSE BURGOS HERNANDEZ</t>
  </si>
  <si>
    <t>HENRY RUIZ PEÑA</t>
  </si>
  <si>
    <t>DIRECTOR REGIONAL NORDESTE</t>
  </si>
  <si>
    <t>JEFFREY ALVARO YAPOR</t>
  </si>
  <si>
    <t>CARLOS JULIO RODRIGUEZ VENTURA</t>
  </si>
  <si>
    <t>NALCHI MACIEL UREÑA HERNANDEZ</t>
  </si>
  <si>
    <t>DIRECCIÓN REGIONAL NORDESTE</t>
  </si>
  <si>
    <t>BIOANALISTA</t>
  </si>
  <si>
    <t>FELIX PAUL BATISTA DE LA CRUZ</t>
  </si>
  <si>
    <t>ENMANUEL GRULLON GARCIA</t>
  </si>
  <si>
    <t>ISAAC DE JESUS UREÑA GUZMAN</t>
  </si>
  <si>
    <t>RAY JOSE SILVERIO JAQUEZ</t>
  </si>
  <si>
    <t>JOSE MIGUEL TAPIA GUTIERREZ</t>
  </si>
  <si>
    <t>JORGE LUIS PARRA LOPEZ</t>
  </si>
  <si>
    <t>CRISTIAN VALENTIN SUAREZ TAVAREZ</t>
  </si>
  <si>
    <t>EDWARD MIGUEL PAULINO CASTILLO</t>
  </si>
  <si>
    <t>DIRECTOR REGIONAL</t>
  </si>
  <si>
    <t>ANDRES FERNANDEZ RODRIGUEZ</t>
  </si>
  <si>
    <t>VICTOR ODALIS SANTANA REYNOSO</t>
  </si>
  <si>
    <t>AGRONOMO</t>
  </si>
  <si>
    <t>JUAN ENRIQUE PIMENTEL BRITO</t>
  </si>
  <si>
    <t>BRIAN PION GUERRERO</t>
  </si>
  <si>
    <t>VICENTE MANUEL DE JESUS</t>
  </si>
  <si>
    <t>GREGORY ISACC MORILLO</t>
  </si>
  <si>
    <t>CLAUDIO RAFAEL BERMUDEZ PERALTA</t>
  </si>
  <si>
    <t>DIRECCION REGIONAL ESTE, DIVISION DE CUARENTENA ANIMAL</t>
  </si>
  <si>
    <t>JUAN ALBERTO DURAN MIESES</t>
  </si>
  <si>
    <t>CATALINO ERASME OBISPO JIMENEZ</t>
  </si>
  <si>
    <t>CLAUDIA ELIZABETH CARABALLO FELIZ</t>
  </si>
  <si>
    <t>SOLIANDY NATIVIDAD GARCÍA DURAN</t>
  </si>
  <si>
    <t>ANALISTA EN VIROLOGÍA</t>
  </si>
  <si>
    <t>ANDREINA SANCHEZ DELGADO</t>
  </si>
  <si>
    <t>AMALIA ROSA BALLENILLA RAMIREZ</t>
  </si>
  <si>
    <t>TECNICO EN DOCUMENTACIÓN VETERINARIA</t>
  </si>
  <si>
    <t xml:space="preserve">NATALI GONZALEZ DE LOS SANTOS </t>
  </si>
  <si>
    <t>MANUEL ALEJANDRO ANTONIO ESPINAL LE</t>
  </si>
  <si>
    <t>NEY SAMUEL CASILLA VEGA</t>
  </si>
  <si>
    <t>ALTAGRACIA M. VALDEZ R.</t>
  </si>
  <si>
    <t xml:space="preserve">DIRECCION GENERAL DE GANADERIA 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</si>
  <si>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</si>
  <si>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</si>
  <si>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</si>
  <si>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</si>
  <si>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</si>
  <si>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</si>
  <si>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MELANEO R. DE JESUS </t>
  </si>
  <si>
    <t xml:space="preserve">MARITZA ANTONIA VALDEZ </t>
  </si>
  <si>
    <t xml:space="preserve">DIRECCION DE SANIDAD ANIMAL </t>
  </si>
  <si>
    <t>CARLOS GUILLERMO FAURE AYBAR</t>
  </si>
  <si>
    <t>CLEOTILDE RODRIGUEZ CASTILLO</t>
  </si>
  <si>
    <t>COORDINADOR REGIONAL</t>
  </si>
  <si>
    <t>FRANCISCO ANTONIO ESTEVEZ</t>
  </si>
  <si>
    <t>BIANKA SOCIAS DIAZ</t>
  </si>
  <si>
    <t>VANESSA POLANCO PEGUERO</t>
  </si>
  <si>
    <t>ENCARGADO (A) DE DIVISION</t>
  </si>
  <si>
    <t>SUPLENCIA</t>
  </si>
  <si>
    <t>ENGARGADO (A) DE MOVILIZACION DE TRANSITO</t>
  </si>
  <si>
    <t>ENCARGADA DE CUARENTENA ANIMAL</t>
  </si>
  <si>
    <t>INTERINATO</t>
  </si>
  <si>
    <t>DIVISION DE RECURSOS HUMANOS</t>
  </si>
  <si>
    <t>ANALISTA DE RECURSOS HUMANOS</t>
  </si>
  <si>
    <t>DIRECTORA DE SANIDAD ANIMAL</t>
  </si>
  <si>
    <t>ENCARGADO DIVISION DE ENFERMEDADES 
AVICOLAS</t>
  </si>
  <si>
    <t>DIRECTOR LAVECEN</t>
  </si>
  <si>
    <t>ENCARGADO (A) DIVISION</t>
  </si>
  <si>
    <t>ENCARGADA DE LA DIVISION DE VIGILANCIA EPIDEMIOLOGICA</t>
  </si>
  <si>
    <t>DIRECTOR REGIONAL CENTRAL</t>
  </si>
  <si>
    <t>DIRECTORA REGIONAL NORTE</t>
  </si>
  <si>
    <t>INGENIERO AGRONOMO</t>
  </si>
  <si>
    <t>DIRECCION REGIONAL NOROCENTRAL</t>
  </si>
  <si>
    <t>DIRECTOR REGIONAL NORCENTRAL</t>
  </si>
  <si>
    <t>DIRECTOR REGIONAL SUR</t>
  </si>
  <si>
    <t>DIRECTOR REGIONAL SUROESTE</t>
  </si>
  <si>
    <t>SOPORTE TÉCNICO INFORMÁTICO</t>
  </si>
  <si>
    <t>FEMENINA</t>
  </si>
  <si>
    <t xml:space="preserve">ENCARGADO DE UNIDAD </t>
  </si>
  <si>
    <t xml:space="preserve">SILFREDO PEÑA VILLANUEVA </t>
  </si>
  <si>
    <t>DEPARTAMENTO DE EXTENSION Y FOMENTO PECUARIO</t>
  </si>
  <si>
    <t xml:space="preserve">ELIGIO ANTONIO CARELA </t>
  </si>
  <si>
    <t xml:space="preserve">ENMANUEL ANTONIO GONZALEZ ORTIZ </t>
  </si>
  <si>
    <t>INGENIERO EN PRODUCCION ANIMAL</t>
  </si>
  <si>
    <t>JHONATAN JANCARLOS JUSTO JIMENEZ</t>
  </si>
  <si>
    <t>AYUDANTE VETERINARIO</t>
  </si>
  <si>
    <t>PRIMITIVA MEJIA MERCEDES</t>
  </si>
  <si>
    <t>DPTO. DE EXTENSION PECUARIA</t>
  </si>
  <si>
    <t>PROFESIONAL SUPERIOR III</t>
  </si>
  <si>
    <t xml:space="preserve">DULCE VERONICA RAMIREZ DE LA CRUZ </t>
  </si>
  <si>
    <t>DEPARTAMENTO DE EXTENSION Y FOMENTO PECUARIO PROYECTO 02</t>
  </si>
  <si>
    <t xml:space="preserve">MARIA ISABEL BATISTA PIMENTEL </t>
  </si>
  <si>
    <t>DIVISION DE CALIDAD DE LA LECHE PROYECTO 02</t>
  </si>
  <si>
    <t>MELVIN ALEXANDER CARABALLO DE FRIAS</t>
  </si>
  <si>
    <t xml:space="preserve">CARLOS CASTRO VICENTE </t>
  </si>
  <si>
    <t>ALFI ANEUDDIS BATISTA SANTANA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</si>
  <si>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</si>
  <si>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</si>
  <si>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</si>
  <si>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</si>
  <si>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</si>
  <si>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 xml:space="preserve">JUANA ELIZABETH MEJIA MEJIA </t>
  </si>
  <si>
    <t>VENTURA CEDANO HIDALGO</t>
  </si>
  <si>
    <t xml:space="preserve">MASCULINO </t>
  </si>
  <si>
    <t>CARLOS MANUEL PEÑA</t>
  </si>
  <si>
    <t xml:space="preserve">PROMOTOR </t>
  </si>
  <si>
    <t xml:space="preserve">MIGUEL ANTONIO VILLAR CUEVAS </t>
  </si>
  <si>
    <t xml:space="preserve">FERNANDO JOSE FLORIAN MENDEZ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</si>
  <si>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</si>
  <si>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</si>
  <si>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</si>
  <si>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</si>
  <si>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</si>
  <si>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JONATHAN HEREDIA RAMIREZ </t>
  </si>
  <si>
    <t>EUGENIO RAMON DIAZ REYES</t>
  </si>
  <si>
    <t>ROGEL ROBERTSAINT-HILAIRE</t>
  </si>
  <si>
    <t>MELVYN AMAURYS MUÑOZ ROSARIO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</si>
  <si>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</si>
  <si>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</si>
  <si>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</si>
  <si>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</si>
  <si>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</si>
  <si>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</si>
  <si>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</si>
  <si>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ANGEL GABRIEL BAUTISTA ALCANTARA </t>
  </si>
  <si>
    <t xml:space="preserve">LEONANDO RODRIGUEZ TEJADA </t>
  </si>
  <si>
    <t>AYUDANTE TRANSITO INTERNO</t>
  </si>
  <si>
    <t>EDGAR RAMON RODRIGUEZ TAVAREZ</t>
  </si>
  <si>
    <t>FRANKLIN REMIGIO RODRIGUEZ VARGAS</t>
  </si>
  <si>
    <t>CRISTIAN FAMILIA FAMILIA</t>
  </si>
  <si>
    <t>RAFAEL EMILIO PIMENTEL</t>
  </si>
  <si>
    <t>MAYRA DEL ROSARIO PEÑA CONTRERAS</t>
  </si>
  <si>
    <t>YIRA MARIAN HEREDIA FLORIAN</t>
  </si>
  <si>
    <t>ANALISTA DE TESORERIA</t>
  </si>
  <si>
    <t>ALVIN MAYOBANEX ROJAS DEL ROSARIO</t>
  </si>
  <si>
    <t>DISEÑADOR GRAFICO</t>
  </si>
  <si>
    <t>JUAN DANIEL GARCIA GUTIERREZ</t>
  </si>
  <si>
    <t>CAMILA MARIA ACOSTA ACOSTA</t>
  </si>
  <si>
    <t>DIVISION DE NORMAS ANALISIS DE RIESGOS</t>
  </si>
  <si>
    <t>NICOLE DENISSE TRINIDAD ROSARIO</t>
  </si>
  <si>
    <t>ANA BEATRIZ LIRIANO RODRIGUEZ</t>
  </si>
  <si>
    <t>ALBRE JOSE TAVAREZ GUICHARDO</t>
  </si>
  <si>
    <t>EBELYS MADELIN GUZMAN VALENZUELA</t>
  </si>
  <si>
    <t>ENC. SUB ZONA</t>
  </si>
  <si>
    <t>MANUEL ROBERTO ALMONTE VALDEZ</t>
  </si>
  <si>
    <t>SAHONY YARINET ROSA VASQUEZ</t>
  </si>
  <si>
    <t>FRANCIA CESARINA TORRES TORRES</t>
  </si>
  <si>
    <t>EXTENSIONISTA PECUARIO</t>
  </si>
  <si>
    <t xml:space="preserve">JUAN ALBERTO GUZMAN LEBRON </t>
  </si>
  <si>
    <t xml:space="preserve">INSPECTOR </t>
  </si>
  <si>
    <t xml:space="preserve">SABAS ARGENCIANO HENRIQUEZ PEÑA </t>
  </si>
  <si>
    <t>INSPECTOR</t>
  </si>
  <si>
    <t>JUAN MARTIN GIL PIMENTEL</t>
  </si>
  <si>
    <t>DIRECCIÓN REGIONAL NOROESTE</t>
  </si>
  <si>
    <t>PERLA NATHALIA VICTORIANO ROSADO</t>
  </si>
  <si>
    <t>KIANNYS TAVERAS FERNANDEZ</t>
  </si>
  <si>
    <t>BEILIN RODRIGUEZ GARCIA</t>
  </si>
  <si>
    <t>INSPECTOR DE TRANSITO INTERNO</t>
  </si>
  <si>
    <t>JORGE LUIS ROSARIO MEJIA</t>
  </si>
  <si>
    <t>ENCARGADO DE AREA</t>
  </si>
  <si>
    <t>LUIS ALFREDO CRUZ MENA</t>
  </si>
  <si>
    <t>FRANCISCO ELPIDIO LOPEZ RODRIGUEZ</t>
  </si>
  <si>
    <t>DIRECCION REGIONAL NORDESTE /MEGALECHE</t>
  </si>
  <si>
    <t>DIEGO ALFREDO GOMEZ POLANCO</t>
  </si>
  <si>
    <t>AUXILIAR APICOLA</t>
  </si>
  <si>
    <t>LUIS ERNESTO GARCIA ALMANZAR</t>
  </si>
  <si>
    <t>PASCUAL MEDRANO MEJIA</t>
  </si>
  <si>
    <t>RAFAEL ALEXANDER MUÑOZ ABREU</t>
  </si>
  <si>
    <t>EDWARD RAFAEL RODRIGUEZ VEGA</t>
  </si>
  <si>
    <t xml:space="preserve">DIONISIO MATEO ROSARIO </t>
  </si>
  <si>
    <t xml:space="preserve">CARLOS PICHARDO ALBERTO </t>
  </si>
  <si>
    <t xml:space="preserve">VICTOR RAFAEL PAULINO HOLGUIN </t>
  </si>
  <si>
    <t>CESAR AUGUSTO MENDEZ FIGUEROA</t>
  </si>
  <si>
    <t>RAMON ANDRES JOSE IGNACIO</t>
  </si>
  <si>
    <t>AYUDANTE VEERINARIO</t>
  </si>
  <si>
    <t xml:space="preserve">MATILDE PEÑA TORIBIO </t>
  </si>
  <si>
    <t>SANTO DEL CARMEN MERCADO PEÑA</t>
  </si>
  <si>
    <t xml:space="preserve">MIGUEL ANTONIO BRITO </t>
  </si>
  <si>
    <t xml:space="preserve">AMAURIS RAFAEL SANCHEZ MERCEDES </t>
  </si>
  <si>
    <t xml:space="preserve">JOSE ISIDRO OSORIA BAEZ </t>
  </si>
  <si>
    <t xml:space="preserve">AMAURIS HERMOGENES ROSARIO MOLINA </t>
  </si>
  <si>
    <t xml:space="preserve">INSPECTOR  </t>
  </si>
  <si>
    <t xml:space="preserve">ADRIEL CRUZ MARTINEZ </t>
  </si>
  <si>
    <t>MELGRIS ALTAGRACIA POLANCO MARIA</t>
  </si>
  <si>
    <t>AUDIN MISAGNABEL SEVERINO CRUZ</t>
  </si>
  <si>
    <t>ALBERTO RAFAEL PEÑA ROSARIO</t>
  </si>
  <si>
    <t>VIRGILIO MARTINEZ MARTINEZ</t>
  </si>
  <si>
    <t>ALISANDI REYNOSO TAPIA</t>
  </si>
  <si>
    <t>ANTONIO CARO</t>
  </si>
  <si>
    <t>MARIA MARLENY TOLENTINO MOTA</t>
  </si>
  <si>
    <t>DIRECION REGIONAL ESTE</t>
  </si>
  <si>
    <t>DANIA MOTA PAREDES</t>
  </si>
  <si>
    <t>EMILIO ALAM VASQUEZ</t>
  </si>
  <si>
    <t>INSPECTOR CUARENTENA ANIMAL</t>
  </si>
  <si>
    <t>GABRIEL OSCAR MORALES POLANCO</t>
  </si>
  <si>
    <t>VICTOR ALFONSO HENRIQUEZ ROSA</t>
  </si>
  <si>
    <t>JOSE MANUEL ROMAN DIAZ</t>
  </si>
  <si>
    <t>MEGALECHE, DIRECCION REGIONAL SUR</t>
  </si>
  <si>
    <t xml:space="preserve">ROSENDO  SANTANA HERASME </t>
  </si>
  <si>
    <t>MODESTO MENDEZ SANCHEZ</t>
  </si>
  <si>
    <t xml:space="preserve">JUAN BAUTISTA VIDAL RAMIREZ </t>
  </si>
  <si>
    <t xml:space="preserve">ROSANNA ISABEL PEÑA </t>
  </si>
  <si>
    <t xml:space="preserve">JOSE DOLORES MENDEZ CESPEDES </t>
  </si>
  <si>
    <t xml:space="preserve">JUAN CARLOS ABREU BLANCO </t>
  </si>
  <si>
    <t>DIVISION DE TRANSITO INTERNO(DIRECCION REG. CENTRAL)</t>
  </si>
  <si>
    <t>JUAN JOSE VALDEZ</t>
  </si>
  <si>
    <t>DOMINGO NASEIS JIMENEZ</t>
  </si>
  <si>
    <t>WERNER RAFAEL SORIANO GERMAN</t>
  </si>
  <si>
    <t>JAN CARLOS VELOZ HIDALGO</t>
  </si>
  <si>
    <t>DAVILSON ORLANDO BAEZ PRESINAL</t>
  </si>
  <si>
    <t>PROGRAMA MEGALECHE</t>
  </si>
  <si>
    <t>FRANKLIN ELADIO MORENO CARRERAS</t>
  </si>
  <si>
    <t>VICTOR HUGO MONTES POLANCO</t>
  </si>
  <si>
    <t>YUBERKIS SUERO SALDIVAR</t>
  </si>
  <si>
    <t>LABORATORISTA</t>
  </si>
  <si>
    <t xml:space="preserve">YOSELIN DE LEON NOVA </t>
  </si>
  <si>
    <t>MALBY SIMON PEÑA RAMOS</t>
  </si>
  <si>
    <t>INSEMINADOR</t>
  </si>
  <si>
    <t>SOFIA YAJAIRA CUEVAS GREN</t>
  </si>
  <si>
    <t>ENCARGADA DE LA DIVISIÓN DE CAMBIO CLIMÁTICO</t>
  </si>
  <si>
    <t>RAIBERT FRANCISCO SALDAÑA ALCANTARA</t>
  </si>
  <si>
    <t>LUIS PEREZ VARGAS</t>
  </si>
  <si>
    <t>ESTEFANI DE JESUS</t>
  </si>
  <si>
    <t>ANNY NIOSOTY MERCEDES RAMIREZ</t>
  </si>
  <si>
    <t>LUIS RAMON SANTANA HEREDIA</t>
  </si>
  <si>
    <t>CUARENTENA ANIMAL</t>
  </si>
  <si>
    <t>ESMIRNA MARCELINO ROJAS</t>
  </si>
  <si>
    <t>NICAURYS ALTAGRACIA SANTOS PEREZ</t>
  </si>
  <si>
    <t>FREDDY ALBERTO GARCIA GARCIA</t>
  </si>
  <si>
    <t>CESAR AUGUSTO POLANCO REYES</t>
  </si>
  <si>
    <t>CUARENTENA ANIMAL AILA</t>
  </si>
  <si>
    <t>LUIS FRANCISCO ALCALA ANTIGUA</t>
  </si>
  <si>
    <t>JUAN FELIX VIZCAINO GONZALEZ</t>
  </si>
  <si>
    <t>DIV. DE ESTACION DE CUARENTENA ANIMAL AILA</t>
  </si>
  <si>
    <t>JUAN CARLOS RAMIREZ PEREZ</t>
  </si>
  <si>
    <t xml:space="preserve">CESAR AUGUSTO RIVERA ALCANTARA </t>
  </si>
  <si>
    <t xml:space="preserve">ANDRES JULIO BERIGUETE CABRAL </t>
  </si>
  <si>
    <t>ALEJANDRITO MARTIRES BATISTA GALVAN</t>
  </si>
  <si>
    <t>DIRECTOR FOMENTO Y EXTENSION P</t>
  </si>
  <si>
    <t>FRANKERY PEREZ DE LA CRUZ</t>
  </si>
  <si>
    <t>DOLORES YESIREL GOMEZ LIRIANO</t>
  </si>
  <si>
    <t>FRANCIS ANGOMAS DE LA ROSA</t>
  </si>
  <si>
    <t>DEPTO. DE EXTENSION Y FOMENTO PECUARIO</t>
  </si>
  <si>
    <t>DEVINSON PERALTA ARIAS</t>
  </si>
  <si>
    <t>JOSE ALBERTO ESPINAL DIAZ</t>
  </si>
  <si>
    <t>EUDARDO GREGORIO FRANJUL TRONCOSO</t>
  </si>
  <si>
    <t>MARTIN ALEJANDRO MEDINA GUILLEN</t>
  </si>
  <si>
    <t>JULIAN ROLANDO MEDINA MENDEZ</t>
  </si>
  <si>
    <t>HECTOR REGNIER GUZMAN CARRASCO</t>
  </si>
  <si>
    <t>LUIS MANUEL ESPINAL RODRIGUEZ</t>
  </si>
  <si>
    <t>ORLANDO ANTONIO CEBALLOS GARCIA</t>
  </si>
  <si>
    <t>JOSE EUGENIO TAVAREZ CONSORO</t>
  </si>
  <si>
    <t>JORGE LUIS HIDALGO</t>
  </si>
  <si>
    <t>RAUL ORLANDO RAMIREZ MINYETTYS</t>
  </si>
  <si>
    <t>PABLO AMADOR GONZALEZ</t>
  </si>
  <si>
    <t>SONY ALEXANDER ACOSTA MARTINEZ</t>
  </si>
  <si>
    <t>RAMON DE LA CRUZ RODRIGUEZ</t>
  </si>
  <si>
    <t>SANDY PICHARDO</t>
  </si>
  <si>
    <t>PURO CONCEPCION REINOSO ROSARIO</t>
  </si>
  <si>
    <t>FINCA SAN LUIS</t>
  </si>
  <si>
    <t>OPERADOR TRACTOR</t>
  </si>
  <si>
    <t>EDDY LARA LARA</t>
  </si>
  <si>
    <t>JOSE ANTONIO AQUINO HERNANDEZ</t>
  </si>
  <si>
    <t>JOSE FRANCISCO MEJIA HERNANDEZ</t>
  </si>
  <si>
    <t>DIV. DE ENFERMEDADES DE LAS AVES</t>
  </si>
  <si>
    <t xml:space="preserve">KATHERINE FABRICIA DIAZ SEVERINO </t>
  </si>
  <si>
    <t>DIV. DE CALIDAD DE LA LECHE</t>
  </si>
  <si>
    <t xml:space="preserve">DAISY VIRLLINIA CAMILO REYES </t>
  </si>
  <si>
    <t xml:space="preserve">GENRYS YOEL DE OLEO MEDINA </t>
  </si>
  <si>
    <t xml:space="preserve">PEDRO ANTONIO VALERA </t>
  </si>
  <si>
    <t>DEYSIS DANIELA DURAN REYNOSO</t>
  </si>
  <si>
    <t>MARIA ELIZABETH  PALMERO VALERIO</t>
  </si>
  <si>
    <t xml:space="preserve">ROBERTO POLANCO CABRERA </t>
  </si>
  <si>
    <t>ROSAYDDEL RAMIREZ PINEDA</t>
  </si>
  <si>
    <t>RAMON RADHAMES GUZMAN JIMENEZ</t>
  </si>
  <si>
    <t>JIMMY AMAURIS ACOSTA MARTINEZ</t>
  </si>
  <si>
    <t>RAFAELINA ANTONIA HIDALGO DURAN</t>
  </si>
  <si>
    <t>YESENIA ZAMORA</t>
  </si>
  <si>
    <t>ROBERTO RAFAEL LUCIANO SAINT- HILAIR</t>
  </si>
  <si>
    <t>MARIA MAGNOLIA SANTANA GONZALEZ</t>
  </si>
  <si>
    <t>CARLOS NISIO SOSA MENA</t>
  </si>
  <si>
    <t>RAFAEL ARTURO ADAMES FELIZ</t>
  </si>
  <si>
    <t>OSCARINA MARIE AYALA GUZMAN</t>
  </si>
  <si>
    <t>NICOLAS FLORENTINO VILLANUEVA HEREDIA</t>
  </si>
  <si>
    <t>ANA CAROLINA ALMONTE CABA</t>
  </si>
  <si>
    <t>AYUDANTE DE TRANSITO INTERNIO</t>
  </si>
  <si>
    <t>DOMINGO ANTONIO CONTIN CASTADEDA</t>
  </si>
  <si>
    <t>BIANCA DAYANARA URBAY VALDEZ</t>
  </si>
  <si>
    <t>ENCARGADO DEPARTAMENTO PLANIF</t>
  </si>
  <si>
    <t>MERCHISEDES ANTIGUA VALENZUELA</t>
  </si>
  <si>
    <t>KELVIN MANUEL BRITO RODRIGUEZ</t>
  </si>
  <si>
    <t>GADIEL CID RODRIGUEZ</t>
  </si>
  <si>
    <t>COLON ROSARIO JOEL</t>
  </si>
  <si>
    <t>REYNALDO DE LA ROSA REYES</t>
  </si>
  <si>
    <t>RAMON DEL JESUS</t>
  </si>
  <si>
    <t xml:space="preserve">  </t>
  </si>
  <si>
    <t>JOHNNY ENCARNACION</t>
  </si>
  <si>
    <t>AYUDANTE MANTENIMIENTO</t>
  </si>
  <si>
    <t>ARSENIA ALTAGRACIA HIDALGO RODRIGUE</t>
  </si>
  <si>
    <t>PEDRO LUNA</t>
  </si>
  <si>
    <t>PEDRO MARTINEZ FIGUEREO</t>
  </si>
  <si>
    <t>YOHNNY MARTINEZ REYES</t>
  </si>
  <si>
    <t>LUIS RAMON MEDINA GOMEZ</t>
  </si>
  <si>
    <t>ALADINO MERCEDES RODRIGUEZ</t>
  </si>
  <si>
    <t>DARLIN GERMAN MONTAS GOMEZ</t>
  </si>
  <si>
    <t>EBIA MONTERO SANCHEZ</t>
  </si>
  <si>
    <t>HOMERO NIVAR LAURENCIO</t>
  </si>
  <si>
    <t>JULIA NUÑEZ RODRIGUEZ</t>
  </si>
  <si>
    <t>QUIRBIO ORBE PERDOMO</t>
  </si>
  <si>
    <t>ROSA ELENA OVALLE RIVERAS</t>
  </si>
  <si>
    <t>HINDRIS ELIEZEL PEREYRA CASTILLO</t>
  </si>
  <si>
    <t>MARIA MICELANEA PEREZ MENDEZ</t>
  </si>
  <si>
    <t>RICARDO ARIEL PUJOLS</t>
  </si>
  <si>
    <t>BRITNEY SAIDDY RIVAS MATOS</t>
  </si>
  <si>
    <t>CARLOS LUIS ROSARIO TORRES</t>
  </si>
  <si>
    <t>DANIEL ROSARIO HEREDIA</t>
  </si>
  <si>
    <t>DANI RODRIGUEZ PILAR</t>
  </si>
  <si>
    <t>JORGE MANUEL TAVERAS MOSQUEA</t>
  </si>
  <si>
    <t>JOSE FRANCISCO TAVERAS</t>
  </si>
  <si>
    <t xml:space="preserve">OBRERO </t>
  </si>
  <si>
    <t>JULIO CESAR SUAREZ MEDINA</t>
  </si>
  <si>
    <t>MAX ARGENIS BRITO FRANCISCO</t>
  </si>
  <si>
    <t>EDWARD ABEL PADILLA ALONZO</t>
  </si>
  <si>
    <t>HUBERTO DE LA ROSA DE LOS SANTOS</t>
  </si>
  <si>
    <t>JOEL ANTONIO DIAZ DISLA</t>
  </si>
  <si>
    <t>YERA AMELIA LOPEZ LARA</t>
  </si>
  <si>
    <t>HECTOR FRANCISCO RODRIGUEZ</t>
  </si>
  <si>
    <t>RAFAEL DOMINGUEZ DIAZ</t>
  </si>
  <si>
    <t>ERIC RUBEN BRETON GUERRERO</t>
  </si>
  <si>
    <t>01/04/2025</t>
  </si>
  <si>
    <t>KATHERINE YURQUELINA FELIZ RAMIREZ</t>
  </si>
  <si>
    <t>SILVIA NIUVERYS POLANCO GERMAN</t>
  </si>
  <si>
    <t>ELIZABETH PAULINO HERNANDEZ</t>
  </si>
  <si>
    <t>ANALISTA SISTEMAS INFORMATICO</t>
  </si>
  <si>
    <t>CAROLINE CASTRO GARCIA</t>
  </si>
  <si>
    <t>WEDINTO MEZON VARGAS</t>
  </si>
  <si>
    <t>RICARDO JOSE ALMONTE POLO</t>
  </si>
  <si>
    <t>SMEYRA MARQUEZ BAUTISTA</t>
  </si>
  <si>
    <t>IRIALIS EDILI HERRERA</t>
  </si>
  <si>
    <t>JOEL MARTIN GOMEZ MANCEBO</t>
  </si>
  <si>
    <t>JOSE ARMANDO LOPEZ VASQUEZ</t>
  </si>
  <si>
    <t>LUIS ALFONSO URRACA CABRERA</t>
  </si>
  <si>
    <t>LIZ SHAKIRA SEVERINO RAMIREZ</t>
  </si>
  <si>
    <t>NURY VARGAS ROSARIO</t>
  </si>
  <si>
    <t>CRISTOPHER ANTONIO PEÑA DE JESUS</t>
  </si>
  <si>
    <t>NOMAR IGNACIO LECLERC DURAN</t>
  </si>
  <si>
    <t>CRISTIAN GUILLERMO PATIN GUERRERO</t>
  </si>
  <si>
    <t>FRANCIS DARLIN HERASME FERREIRA</t>
  </si>
  <si>
    <t>IVAN EMILE PEÑA FLORES</t>
  </si>
  <si>
    <t>NORKELYS TAMAR ALMONTE TATIS</t>
  </si>
  <si>
    <t>GUSTAVO ERNESTO CONCEPCION BESONIAS</t>
  </si>
  <si>
    <t>LISMARY SIRET LIRIANO ESPINAL</t>
  </si>
  <si>
    <t>01/09/2024</t>
  </si>
  <si>
    <t>01/03/2025</t>
  </si>
  <si>
    <t>RONALDO DE JESUS GARCIA GRULLON</t>
  </si>
  <si>
    <t>ROXANNA ALTAGRACIA PICHARDO FRANCO</t>
  </si>
  <si>
    <t>01/05/2025</t>
  </si>
  <si>
    <t>NELSON JAVIER SOLIS NUÑEZ</t>
  </si>
  <si>
    <t>CANDIDA YESENIA DE LOS SANTOS SARMIENTO</t>
  </si>
  <si>
    <t>ANTOLIN ECHAVARRIA DE LA ROSA</t>
  </si>
  <si>
    <t>JHONATAN YIDO</t>
  </si>
  <si>
    <t>MASSIEL ENCARNACION MONTERO</t>
  </si>
  <si>
    <t>RONALD LUIS FELIZ AYALA</t>
  </si>
  <si>
    <t>RUBEN MUESES</t>
  </si>
  <si>
    <t>DEPARTAMENTO DE  PLANIFICACION Y DESARROLLO</t>
  </si>
  <si>
    <t>CARMEN IRIS PACHECO DIAZ</t>
  </si>
  <si>
    <t>ANALISTA PLANIFICACION</t>
  </si>
  <si>
    <t>01/06/2025</t>
  </si>
  <si>
    <t>KARLA MARIE OVALLES RAMOS</t>
  </si>
  <si>
    <t>LUIS ABIMAEL ROSARIO BAEZ</t>
  </si>
  <si>
    <t>LUCAS LEONEL MOTA SANTANA</t>
  </si>
  <si>
    <t xml:space="preserve">GERARDO DE JESUS BERNARD RODRIGUEZ </t>
  </si>
  <si>
    <t>PERLA DOLORES PULA VALDEZ</t>
  </si>
  <si>
    <t>ENMA TOPACIO PEÑA VALERA</t>
  </si>
  <si>
    <t>TOMAS ENMANUEL MENDEZ MEDINA</t>
  </si>
  <si>
    <t>RAFAEL ARIAS RODRIGUEZ</t>
  </si>
  <si>
    <t>FIJO</t>
  </si>
  <si>
    <t>JOSELY FERNANDA ORTIZ DE GARCIA</t>
  </si>
  <si>
    <t>REYES TOMAS CABRERA CRUZ</t>
  </si>
  <si>
    <t>JEREMY SEBASTIAN BATISTA RODRIGUEZ</t>
  </si>
  <si>
    <t>TECNICO VETERINARIO</t>
  </si>
  <si>
    <t>JUAN PABLO NOVAS DIAZ</t>
  </si>
  <si>
    <t>VIVALDI JOSE PICHARDO GOMEZ</t>
  </si>
  <si>
    <t>GIANNIS JULEISSI MOTA MARCHENA</t>
  </si>
  <si>
    <t>JULIETTA SCARLEN CORPORAN MORILLO</t>
  </si>
  <si>
    <t>ESTEFANY CRISTINA VASQUEZ</t>
  </si>
  <si>
    <t>SUSANA ARCHIVAL ROSARIO</t>
  </si>
  <si>
    <t>NANCY DIAZ ROSARIO</t>
  </si>
  <si>
    <t>ISR</t>
  </si>
  <si>
    <t xml:space="preserve">SEGURIDAD </t>
  </si>
  <si>
    <t xml:space="preserve">CARLOS MONTERO MESA </t>
  </si>
  <si>
    <t xml:space="preserve">ALMINIO LEOCADIO RIVERA </t>
  </si>
  <si>
    <t xml:space="preserve">VICTOR M. MALENO </t>
  </si>
  <si>
    <t>WANDER MIGUELY GUZMAN GUZMAN</t>
  </si>
  <si>
    <t>WILLY MEDRANO MEDRANO</t>
  </si>
  <si>
    <t xml:space="preserve">NICOLAS ALCANTARA AMADOR </t>
  </si>
  <si>
    <t>SHEILA Y. GUZMAN MOLINA</t>
  </si>
  <si>
    <t>AVELITO MATOS TORRES</t>
  </si>
  <si>
    <t>WILSON A. RUIZ MATOS</t>
  </si>
  <si>
    <t>DOMINGO GOMEZ TORREZ</t>
  </si>
  <si>
    <t>LUIS A. MORETA BOCIO</t>
  </si>
  <si>
    <t>JHORDYS M. PEREZ MATOS</t>
  </si>
  <si>
    <t>JUNIOR SANTANA GONZALEZ</t>
  </si>
  <si>
    <t>BRAYNER SOLER LUIS</t>
  </si>
  <si>
    <t>VICTOR E. CARRERAS GOMEZ</t>
  </si>
  <si>
    <t>RAYSA E. RINCON CASTRO</t>
  </si>
  <si>
    <t>YOERBI JOSE GUZMAN</t>
  </si>
  <si>
    <t>CRISTHIAN CUEVAS TRINIDAD</t>
  </si>
  <si>
    <t>RAFAEL SOSA ALCANTARA</t>
  </si>
  <si>
    <t>VICTOR MANUEL FIGUEREO VARGAS</t>
  </si>
  <si>
    <t>ANGEL MELO</t>
  </si>
  <si>
    <t>DEYLISON ANDRES DOTEL PEREZ</t>
  </si>
  <si>
    <t>ENMANUEL RAFAEL RAMON ALONZO</t>
  </si>
  <si>
    <t>TEMISTOCLES PIERRET ACOSTA</t>
  </si>
  <si>
    <t xml:space="preserve">WILKIN DAVID CUEVAS NOVAS </t>
  </si>
  <si>
    <t>JOSE MARIA FLORES RAMIRES</t>
  </si>
  <si>
    <t>JESUS ALBERTO MARIANO JORGE</t>
  </si>
  <si>
    <t>MADELINE MARGARITA VASQUEZ CASTRO</t>
  </si>
  <si>
    <t>MILEDY ALTAGRACIA CRUZ CRUZ</t>
  </si>
  <si>
    <t>RADHAMES MARTINEZ PEÑA</t>
  </si>
  <si>
    <t>AYUDANTE DE MANTENIMIENTO</t>
  </si>
  <si>
    <t>JUAN BAUTISTA PEREZ ROJAS</t>
  </si>
  <si>
    <t>MAYOBANEX PAULINO ACOSTA</t>
  </si>
  <si>
    <t>ESDRA STERLING RODRIGUEZ CUELLO</t>
  </si>
  <si>
    <t>GILIANNA NUÑEZ SANCHEZ</t>
  </si>
  <si>
    <t>01/07/2025</t>
  </si>
  <si>
    <t>EMIL ALEJANDRO RAMIREZ AQUINO</t>
  </si>
  <si>
    <t>MARTIN POLANCO PAULA</t>
  </si>
  <si>
    <t>JUAN FEDERICO ALEXIS THOMPSON FARIA</t>
  </si>
  <si>
    <t>RAYMUNDO ANTONIO DE J. HERNANDEZ OS</t>
  </si>
  <si>
    <t>ISIS M DE LA ALTAGRACIA SANTOS ALVA</t>
  </si>
  <si>
    <t>ALEJANDRO JOSE MOQUETE JIMINIAN</t>
  </si>
  <si>
    <t>REYNALDO GOMERA GONZALEZ</t>
  </si>
  <si>
    <t>ROSA ANGELICA SANTO VELASQUEZ</t>
  </si>
  <si>
    <t>JAVIER SURIEL SANCHEZ</t>
  </si>
  <si>
    <t>LUIS BERNARDO FERNANDEZ PEÑA</t>
  </si>
  <si>
    <t>ABEL NEPOMUCENO REYES</t>
  </si>
  <si>
    <t>WENDY RIVERAS POLANCO</t>
  </si>
  <si>
    <t>NOMINA DE EMPLEADOS FEBRERO 2025 FIJOS</t>
  </si>
  <si>
    <t>NOMINA DE EMPLEADOS FEBRERO 2025 NOMBRAMIENTOS TEMPORALES</t>
  </si>
  <si>
    <t>NOMINA DE EMPLEADOS FEBRERO 2025 TRAMITE DE PENSION</t>
  </si>
  <si>
    <t>NOMINA DE EMPLEADOS FEBRERO 2025 PERIODO PROBATORIO</t>
  </si>
  <si>
    <t xml:space="preserve">NOMINA DE EMPLEADOS FEBRERO 2025 SUPLENCIA </t>
  </si>
  <si>
    <t xml:space="preserve">NOMINA DE EMPLEADOS FEBRERO 2025 INTERINATO </t>
  </si>
  <si>
    <t>NOMINA DE EMPLEADOS FEBRERO 2025 PROGRAMAS</t>
  </si>
  <si>
    <t>NOMINA DE EMPLEADOS FEBRERO 2025 FIJA 2</t>
  </si>
  <si>
    <t>NOMINA DE EMPLEADOS FEBRERO 2025 NOMBRAMIENTOS TEMPORALES 2</t>
  </si>
  <si>
    <t>NOMINA DE EMPLEADOS FEBRERO 2025 INTERNA</t>
  </si>
  <si>
    <t>NOMINAS INTERNAS DE EMPLEADOS FEBRERO 2025</t>
  </si>
  <si>
    <t>ANALISTA DE EQUIDAD DE GENERO</t>
  </si>
  <si>
    <t>JOSE ALBERTO- VALERIO BERNARD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</si>
</sst>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1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43" fontId="5" fillId="0" borderId="0" xfId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43" fontId="6" fillId="0" borderId="1" xfId="1" applyFont="1" applyBorder="1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/>
    <xf numFmtId="0" fontId="0" fillId="0" borderId="2" xfId="0" applyBorder="1" applyAlignment="1">
      <alignment wrapText="1"/>
    </xf>
    <xf numFmtId="43" fontId="7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43" fontId="1" fillId="0" borderId="0" xfId="1" applyFont="1" applyAlignment="1">
      <alignment horizontal="right" wrapText="1"/>
    </xf>
    <xf numFmtId="43" fontId="1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3" xfId="1" applyFont="1" applyBorder="1" applyAlignment="1">
      <alignment wrapText="1"/>
    </xf>
    <xf numFmtId="164" fontId="0" fillId="0" borderId="0" xfId="0" applyNumberFormat="1" applyAlignment="1">
      <alignment horizontal="center" wrapText="1"/>
    </xf>
    <xf numFmtId="43" fontId="6" fillId="0" borderId="0" xfId="1" applyFont="1" applyBorder="1" applyAlignment="1">
      <alignment wrapText="1"/>
    </xf>
    <xf numFmtId="43" fontId="9" fillId="0" borderId="0" xfId="1" applyFont="1" applyBorder="1" applyAlignment="1">
      <alignment wrapText="1"/>
    </xf>
    <xf numFmtId="43" fontId="2" fillId="0" borderId="0" xfId="1" applyFont="1" applyBorder="1" applyAlignment="1">
      <alignment wrapText="1"/>
    </xf>
    <xf numFmtId="43" fontId="10" fillId="0" borderId="4" xfId="1" applyFont="1" applyBorder="1" applyAlignment="1">
      <alignment horizontal="center" wrapText="1"/>
    </xf>
    <xf numFmtId="43" fontId="1" fillId="0" borderId="0" xfId="1" applyFont="1" applyAlignment="1">
      <alignment horizontal="center" vertical="center" wrapText="1"/>
    </xf>
    <xf numFmtId="43" fontId="1" fillId="0" borderId="0" xfId="1" applyFont="1" applyFill="1" applyAlignment="1">
      <alignment wrapText="1"/>
    </xf>
    <xf numFmtId="43" fontId="2" fillId="0" borderId="0" xfId="1" applyFont="1" applyFill="1" applyAlignment="1">
      <alignment horizontal="center" wrapText="1"/>
    </xf>
    <xf numFmtId="43" fontId="0" fillId="0" borderId="0" xfId="1" applyFont="1" applyAlignment="1">
      <alignment wrapText="1"/>
    </xf>
    <xf numFmtId="0" fontId="11" fillId="0" borderId="0" xfId="0" applyFont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4" xfId="0" applyFont="1" applyBorder="1" applyAlignment="1">
      <alignment horizontal="center" wrapText="1"/>
    </xf>
    <xf numFmtId="43" fontId="1" fillId="0" borderId="0" xfId="1" applyFont="1" applyAlignment="1">
      <alignment horizontal="right" wrapText="1"/>
    </xf>
  </cellXfs>
  <cellStyles count="2">
    <cellStyle name="Millares" xfId="1" builtinId="3"/>
    <cellStyle name="Normal" xfId="0" builtinId="0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5</xdr:col>
      <xdr:colOff>685800</xdr:colOff>
      <xdr:row>1</xdr:row>
      <xdr:rowOff>276225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6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9525</xdr:rowOff>
    </xdr:from>
    <xdr:to>
      <xdr:col>6</xdr:col>
      <xdr:colOff>685800</xdr:colOff>
      <xdr:row>0</xdr:row>
      <xdr:rowOff>828675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228600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766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457200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9813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28575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2889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80736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5248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57150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140677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1527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2615213</xdr:colOff>
      <xdr:row>3</xdr:row>
      <xdr:rowOff>43295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0962" cy="135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735807</xdr:colOff>
      <xdr:row>0</xdr:row>
      <xdr:rowOff>23813</xdr:rowOff>
    </xdr:from>
    <xdr:to>
      <xdr:col>5</xdr:col>
      <xdr:colOff>1678782</xdr:colOff>
      <xdr:row>0</xdr:row>
      <xdr:rowOff>881063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7370" y="23813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2809875</xdr:colOff>
      <xdr:row>4</xdr:row>
      <xdr:rowOff>76201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05150" cy="153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2220058</xdr:colOff>
      <xdr:row>3</xdr:row>
      <xdr:rowOff>8561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13134" cy="126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630848</xdr:colOff>
      <xdr:row>0</xdr:row>
      <xdr:rowOff>76200</xdr:rowOff>
    </xdr:from>
    <xdr:to>
      <xdr:col>6</xdr:col>
      <xdr:colOff>564173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7521" y="76200"/>
          <a:ext cx="87849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148908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5" cy="187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123826</xdr:rowOff>
    </xdr:from>
    <xdr:to>
      <xdr:col>1</xdr:col>
      <xdr:colOff>1743075</xdr:colOff>
      <xdr:row>1</xdr:row>
      <xdr:rowOff>70573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3826"/>
          <a:ext cx="1762124" cy="9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C1582"/>
  <sheetViews>
    <sheetView topLeftCell="A834" zoomScale="120" zoomScaleNormal="120" workbookViewId="0">
      <selection activeCell="F789" sqref="F789"/>
    </sheetView>
  </sheetViews>
  <sheetFormatPr baseColWidth="10" defaultColWidth="11.42578125" defaultRowHeight="24.75" customHeight="1" x14ac:dyDescent="0.25"/>
  <cols>
    <col min="1" max="1" width="4.42578125" style="1" bestFit="1" customWidth="1"/>
    <col min="2" max="2" width="41.42578125" style="1" customWidth="1"/>
    <col min="3" max="3" width="42.5703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229" width="11.42578125" style="1"/>
    <col min="230" max="230" width="4.42578125" style="1" bestFit="1" customWidth="1"/>
    <col min="231" max="231" width="41.42578125" style="1" customWidth="1"/>
    <col min="232" max="232" width="42.5703125" style="1" customWidth="1"/>
    <col min="233" max="233" width="35.42578125" style="1" customWidth="1"/>
    <col min="234" max="234" width="27" style="1" customWidth="1"/>
    <col min="235" max="235" width="17.85546875" style="1" customWidth="1"/>
    <col min="236" max="236" width="19.42578125" style="1" bestFit="1" customWidth="1"/>
    <col min="237" max="237" width="10.85546875" style="1" customWidth="1"/>
    <col min="238" max="238" width="16.5703125" style="1" bestFit="1" customWidth="1"/>
    <col min="239" max="239" width="13.5703125" style="1" bestFit="1" customWidth="1"/>
    <col min="240" max="240" width="17.42578125" style="1" bestFit="1" customWidth="1"/>
    <col min="241" max="241" width="20" style="1" bestFit="1" customWidth="1"/>
    <col min="242" max="242" width="14.42578125" style="1" bestFit="1" customWidth="1"/>
    <col min="243" max="243" width="14.5703125" style="1" bestFit="1" customWidth="1"/>
    <col min="244" max="244" width="15.5703125" style="1" bestFit="1" customWidth="1"/>
    <col min="245" max="245" width="11.42578125" style="1" customWidth="1"/>
    <col min="246" max="485" width="11.42578125" style="1"/>
    <col min="486" max="486" width="4.42578125" style="1" bestFit="1" customWidth="1"/>
    <col min="487" max="487" width="41.42578125" style="1" customWidth="1"/>
    <col min="488" max="488" width="42.5703125" style="1" customWidth="1"/>
    <col min="489" max="489" width="35.42578125" style="1" customWidth="1"/>
    <col min="490" max="490" width="27" style="1" customWidth="1"/>
    <col min="491" max="491" width="17.85546875" style="1" customWidth="1"/>
    <col min="492" max="492" width="19.42578125" style="1" bestFit="1" customWidth="1"/>
    <col min="493" max="493" width="10.85546875" style="1" customWidth="1"/>
    <col min="494" max="494" width="16.5703125" style="1" bestFit="1" customWidth="1"/>
    <col min="495" max="495" width="13.5703125" style="1" bestFit="1" customWidth="1"/>
    <col min="496" max="496" width="17.42578125" style="1" bestFit="1" customWidth="1"/>
    <col min="497" max="497" width="20" style="1" bestFit="1" customWidth="1"/>
    <col min="498" max="498" width="14.42578125" style="1" bestFit="1" customWidth="1"/>
    <col min="499" max="499" width="14.5703125" style="1" bestFit="1" customWidth="1"/>
    <col min="500" max="500" width="15.5703125" style="1" bestFit="1" customWidth="1"/>
    <col min="501" max="501" width="11.42578125" style="1" customWidth="1"/>
    <col min="502" max="741" width="11.42578125" style="1"/>
    <col min="742" max="742" width="4.42578125" style="1" bestFit="1" customWidth="1"/>
    <col min="743" max="743" width="41.42578125" style="1" customWidth="1"/>
    <col min="744" max="744" width="42.5703125" style="1" customWidth="1"/>
    <col min="745" max="745" width="35.42578125" style="1" customWidth="1"/>
    <col min="746" max="746" width="27" style="1" customWidth="1"/>
    <col min="747" max="747" width="17.85546875" style="1" customWidth="1"/>
    <col min="748" max="748" width="19.42578125" style="1" bestFit="1" customWidth="1"/>
    <col min="749" max="749" width="10.85546875" style="1" customWidth="1"/>
    <col min="750" max="750" width="16.5703125" style="1" bestFit="1" customWidth="1"/>
    <col min="751" max="751" width="13.5703125" style="1" bestFit="1" customWidth="1"/>
    <col min="752" max="752" width="17.42578125" style="1" bestFit="1" customWidth="1"/>
    <col min="753" max="753" width="20" style="1" bestFit="1" customWidth="1"/>
    <col min="754" max="754" width="14.42578125" style="1" bestFit="1" customWidth="1"/>
    <col min="755" max="755" width="14.5703125" style="1" bestFit="1" customWidth="1"/>
    <col min="756" max="756" width="15.5703125" style="1" bestFit="1" customWidth="1"/>
    <col min="757" max="757" width="11.42578125" style="1" customWidth="1"/>
    <col min="758" max="997" width="11.42578125" style="1"/>
    <col min="998" max="998" width="4.42578125" style="1" bestFit="1" customWidth="1"/>
    <col min="999" max="999" width="41.42578125" style="1" customWidth="1"/>
    <col min="1000" max="1000" width="42.5703125" style="1" customWidth="1"/>
    <col min="1001" max="1001" width="35.42578125" style="1" customWidth="1"/>
    <col min="1002" max="1002" width="27" style="1" customWidth="1"/>
    <col min="1003" max="1003" width="17.85546875" style="1" customWidth="1"/>
    <col min="1004" max="1004" width="19.42578125" style="1" bestFit="1" customWidth="1"/>
    <col min="1005" max="1005" width="10.85546875" style="1" customWidth="1"/>
    <col min="1006" max="1006" width="16.5703125" style="1" bestFit="1" customWidth="1"/>
    <col min="1007" max="1007" width="13.5703125" style="1" bestFit="1" customWidth="1"/>
    <col min="1008" max="1008" width="17.42578125" style="1" bestFit="1" customWidth="1"/>
    <col min="1009" max="1009" width="20" style="1" bestFit="1" customWidth="1"/>
    <col min="1010" max="1010" width="14.42578125" style="1" bestFit="1" customWidth="1"/>
    <col min="1011" max="1011" width="14.5703125" style="1" bestFit="1" customWidth="1"/>
    <col min="1012" max="1012" width="15.5703125" style="1" bestFit="1" customWidth="1"/>
    <col min="1013" max="1013" width="11.42578125" style="1" customWidth="1"/>
    <col min="1014" max="1253" width="11.42578125" style="1"/>
    <col min="1254" max="1254" width="4.42578125" style="1" bestFit="1" customWidth="1"/>
    <col min="1255" max="1255" width="41.42578125" style="1" customWidth="1"/>
    <col min="1256" max="1256" width="42.5703125" style="1" customWidth="1"/>
    <col min="1257" max="1257" width="35.42578125" style="1" customWidth="1"/>
    <col min="1258" max="1258" width="27" style="1" customWidth="1"/>
    <col min="1259" max="1259" width="17.85546875" style="1" customWidth="1"/>
    <col min="1260" max="1260" width="19.42578125" style="1" bestFit="1" customWidth="1"/>
    <col min="1261" max="1261" width="10.85546875" style="1" customWidth="1"/>
    <col min="1262" max="1262" width="16.5703125" style="1" bestFit="1" customWidth="1"/>
    <col min="1263" max="1263" width="13.5703125" style="1" bestFit="1" customWidth="1"/>
    <col min="1264" max="1264" width="17.42578125" style="1" bestFit="1" customWidth="1"/>
    <col min="1265" max="1265" width="20" style="1" bestFit="1" customWidth="1"/>
    <col min="1266" max="1266" width="14.42578125" style="1" bestFit="1" customWidth="1"/>
    <col min="1267" max="1267" width="14.5703125" style="1" bestFit="1" customWidth="1"/>
    <col min="1268" max="1268" width="15.5703125" style="1" bestFit="1" customWidth="1"/>
    <col min="1269" max="1269" width="11.42578125" style="1" customWidth="1"/>
    <col min="1270" max="1509" width="11.42578125" style="1"/>
    <col min="1510" max="1510" width="4.42578125" style="1" bestFit="1" customWidth="1"/>
    <col min="1511" max="1511" width="41.42578125" style="1" customWidth="1"/>
    <col min="1512" max="1512" width="42.5703125" style="1" customWidth="1"/>
    <col min="1513" max="1513" width="35.42578125" style="1" customWidth="1"/>
    <col min="1514" max="1514" width="27" style="1" customWidth="1"/>
    <col min="1515" max="1515" width="17.85546875" style="1" customWidth="1"/>
    <col min="1516" max="1516" width="19.42578125" style="1" bestFit="1" customWidth="1"/>
    <col min="1517" max="1517" width="10.85546875" style="1" customWidth="1"/>
    <col min="1518" max="1518" width="16.5703125" style="1" bestFit="1" customWidth="1"/>
    <col min="1519" max="1519" width="13.5703125" style="1" bestFit="1" customWidth="1"/>
    <col min="1520" max="1520" width="17.42578125" style="1" bestFit="1" customWidth="1"/>
    <col min="1521" max="1521" width="20" style="1" bestFit="1" customWidth="1"/>
    <col min="1522" max="1522" width="14.42578125" style="1" bestFit="1" customWidth="1"/>
    <col min="1523" max="1523" width="14.5703125" style="1" bestFit="1" customWidth="1"/>
    <col min="1524" max="1524" width="15.5703125" style="1" bestFit="1" customWidth="1"/>
    <col min="1525" max="1525" width="11.42578125" style="1" customWidth="1"/>
    <col min="1526" max="1765" width="11.42578125" style="1"/>
    <col min="1766" max="1766" width="4.42578125" style="1" bestFit="1" customWidth="1"/>
    <col min="1767" max="1767" width="41.42578125" style="1" customWidth="1"/>
    <col min="1768" max="1768" width="42.5703125" style="1" customWidth="1"/>
    <col min="1769" max="1769" width="35.42578125" style="1" customWidth="1"/>
    <col min="1770" max="1770" width="27" style="1" customWidth="1"/>
    <col min="1771" max="1771" width="17.85546875" style="1" customWidth="1"/>
    <col min="1772" max="1772" width="19.42578125" style="1" bestFit="1" customWidth="1"/>
    <col min="1773" max="1773" width="10.85546875" style="1" customWidth="1"/>
    <col min="1774" max="1774" width="16.5703125" style="1" bestFit="1" customWidth="1"/>
    <col min="1775" max="1775" width="13.5703125" style="1" bestFit="1" customWidth="1"/>
    <col min="1776" max="1776" width="17.42578125" style="1" bestFit="1" customWidth="1"/>
    <col min="1777" max="1777" width="20" style="1" bestFit="1" customWidth="1"/>
    <col min="1778" max="1778" width="14.42578125" style="1" bestFit="1" customWidth="1"/>
    <col min="1779" max="1779" width="14.5703125" style="1" bestFit="1" customWidth="1"/>
    <col min="1780" max="1780" width="15.5703125" style="1" bestFit="1" customWidth="1"/>
    <col min="1781" max="1781" width="11.42578125" style="1" customWidth="1"/>
    <col min="1782" max="2021" width="11.42578125" style="1"/>
    <col min="2022" max="2022" width="4.42578125" style="1" bestFit="1" customWidth="1"/>
    <col min="2023" max="2023" width="41.42578125" style="1" customWidth="1"/>
    <col min="2024" max="2024" width="42.5703125" style="1" customWidth="1"/>
    <col min="2025" max="2025" width="35.42578125" style="1" customWidth="1"/>
    <col min="2026" max="2026" width="27" style="1" customWidth="1"/>
    <col min="2027" max="2027" width="17.85546875" style="1" customWidth="1"/>
    <col min="2028" max="2028" width="19.42578125" style="1" bestFit="1" customWidth="1"/>
    <col min="2029" max="2029" width="10.85546875" style="1" customWidth="1"/>
    <col min="2030" max="2030" width="16.5703125" style="1" bestFit="1" customWidth="1"/>
    <col min="2031" max="2031" width="13.5703125" style="1" bestFit="1" customWidth="1"/>
    <col min="2032" max="2032" width="17.42578125" style="1" bestFit="1" customWidth="1"/>
    <col min="2033" max="2033" width="20" style="1" bestFit="1" customWidth="1"/>
    <col min="2034" max="2034" width="14.42578125" style="1" bestFit="1" customWidth="1"/>
    <col min="2035" max="2035" width="14.5703125" style="1" bestFit="1" customWidth="1"/>
    <col min="2036" max="2036" width="15.5703125" style="1" bestFit="1" customWidth="1"/>
    <col min="2037" max="2037" width="11.42578125" style="1" customWidth="1"/>
    <col min="2038" max="2277" width="11.42578125" style="1"/>
    <col min="2278" max="2278" width="4.42578125" style="1" bestFit="1" customWidth="1"/>
    <col min="2279" max="2279" width="41.42578125" style="1" customWidth="1"/>
    <col min="2280" max="2280" width="42.5703125" style="1" customWidth="1"/>
    <col min="2281" max="2281" width="35.42578125" style="1" customWidth="1"/>
    <col min="2282" max="2282" width="27" style="1" customWidth="1"/>
    <col min="2283" max="2283" width="17.85546875" style="1" customWidth="1"/>
    <col min="2284" max="2284" width="19.42578125" style="1" bestFit="1" customWidth="1"/>
    <col min="2285" max="2285" width="10.85546875" style="1" customWidth="1"/>
    <col min="2286" max="2286" width="16.5703125" style="1" bestFit="1" customWidth="1"/>
    <col min="2287" max="2287" width="13.5703125" style="1" bestFit="1" customWidth="1"/>
    <col min="2288" max="2288" width="17.42578125" style="1" bestFit="1" customWidth="1"/>
    <col min="2289" max="2289" width="20" style="1" bestFit="1" customWidth="1"/>
    <col min="2290" max="2290" width="14.42578125" style="1" bestFit="1" customWidth="1"/>
    <col min="2291" max="2291" width="14.5703125" style="1" bestFit="1" customWidth="1"/>
    <col min="2292" max="2292" width="15.5703125" style="1" bestFit="1" customWidth="1"/>
    <col min="2293" max="2293" width="11.42578125" style="1" customWidth="1"/>
    <col min="2294" max="2533" width="11.42578125" style="1"/>
    <col min="2534" max="2534" width="4.42578125" style="1" bestFit="1" customWidth="1"/>
    <col min="2535" max="2535" width="41.42578125" style="1" customWidth="1"/>
    <col min="2536" max="2536" width="42.5703125" style="1" customWidth="1"/>
    <col min="2537" max="2537" width="35.42578125" style="1" customWidth="1"/>
    <col min="2538" max="2538" width="27" style="1" customWidth="1"/>
    <col min="2539" max="2539" width="17.85546875" style="1" customWidth="1"/>
    <col min="2540" max="2540" width="19.42578125" style="1" bestFit="1" customWidth="1"/>
    <col min="2541" max="2541" width="10.85546875" style="1" customWidth="1"/>
    <col min="2542" max="2542" width="16.5703125" style="1" bestFit="1" customWidth="1"/>
    <col min="2543" max="2543" width="13.5703125" style="1" bestFit="1" customWidth="1"/>
    <col min="2544" max="2544" width="17.42578125" style="1" bestFit="1" customWidth="1"/>
    <col min="2545" max="2545" width="20" style="1" bestFit="1" customWidth="1"/>
    <col min="2546" max="2546" width="14.42578125" style="1" bestFit="1" customWidth="1"/>
    <col min="2547" max="2547" width="14.5703125" style="1" bestFit="1" customWidth="1"/>
    <col min="2548" max="2548" width="15.5703125" style="1" bestFit="1" customWidth="1"/>
    <col min="2549" max="2549" width="11.42578125" style="1" customWidth="1"/>
    <col min="2550" max="2789" width="11.42578125" style="1"/>
    <col min="2790" max="2790" width="4.42578125" style="1" bestFit="1" customWidth="1"/>
    <col min="2791" max="2791" width="41.42578125" style="1" customWidth="1"/>
    <col min="2792" max="2792" width="42.5703125" style="1" customWidth="1"/>
    <col min="2793" max="2793" width="35.42578125" style="1" customWidth="1"/>
    <col min="2794" max="2794" width="27" style="1" customWidth="1"/>
    <col min="2795" max="2795" width="17.85546875" style="1" customWidth="1"/>
    <col min="2796" max="2796" width="19.42578125" style="1" bestFit="1" customWidth="1"/>
    <col min="2797" max="2797" width="10.85546875" style="1" customWidth="1"/>
    <col min="2798" max="2798" width="16.5703125" style="1" bestFit="1" customWidth="1"/>
    <col min="2799" max="2799" width="13.5703125" style="1" bestFit="1" customWidth="1"/>
    <col min="2800" max="2800" width="17.42578125" style="1" bestFit="1" customWidth="1"/>
    <col min="2801" max="2801" width="20" style="1" bestFit="1" customWidth="1"/>
    <col min="2802" max="2802" width="14.42578125" style="1" bestFit="1" customWidth="1"/>
    <col min="2803" max="2803" width="14.5703125" style="1" bestFit="1" customWidth="1"/>
    <col min="2804" max="2804" width="15.5703125" style="1" bestFit="1" customWidth="1"/>
    <col min="2805" max="2805" width="11.42578125" style="1" customWidth="1"/>
    <col min="2806" max="3045" width="11.42578125" style="1"/>
    <col min="3046" max="3046" width="4.42578125" style="1" bestFit="1" customWidth="1"/>
    <col min="3047" max="3047" width="41.42578125" style="1" customWidth="1"/>
    <col min="3048" max="3048" width="42.5703125" style="1" customWidth="1"/>
    <col min="3049" max="3049" width="35.42578125" style="1" customWidth="1"/>
    <col min="3050" max="3050" width="27" style="1" customWidth="1"/>
    <col min="3051" max="3051" width="17.85546875" style="1" customWidth="1"/>
    <col min="3052" max="3052" width="19.42578125" style="1" bestFit="1" customWidth="1"/>
    <col min="3053" max="3053" width="10.85546875" style="1" customWidth="1"/>
    <col min="3054" max="3054" width="16.5703125" style="1" bestFit="1" customWidth="1"/>
    <col min="3055" max="3055" width="13.5703125" style="1" bestFit="1" customWidth="1"/>
    <col min="3056" max="3056" width="17.42578125" style="1" bestFit="1" customWidth="1"/>
    <col min="3057" max="3057" width="20" style="1" bestFit="1" customWidth="1"/>
    <col min="3058" max="3058" width="14.42578125" style="1" bestFit="1" customWidth="1"/>
    <col min="3059" max="3059" width="14.5703125" style="1" bestFit="1" customWidth="1"/>
    <col min="3060" max="3060" width="15.5703125" style="1" bestFit="1" customWidth="1"/>
    <col min="3061" max="3061" width="11.42578125" style="1" customWidth="1"/>
    <col min="3062" max="3301" width="11.42578125" style="1"/>
    <col min="3302" max="3302" width="4.42578125" style="1" bestFit="1" customWidth="1"/>
    <col min="3303" max="3303" width="41.42578125" style="1" customWidth="1"/>
    <col min="3304" max="3304" width="42.5703125" style="1" customWidth="1"/>
    <col min="3305" max="3305" width="35.42578125" style="1" customWidth="1"/>
    <col min="3306" max="3306" width="27" style="1" customWidth="1"/>
    <col min="3307" max="3307" width="17.85546875" style="1" customWidth="1"/>
    <col min="3308" max="3308" width="19.42578125" style="1" bestFit="1" customWidth="1"/>
    <col min="3309" max="3309" width="10.85546875" style="1" customWidth="1"/>
    <col min="3310" max="3310" width="16.5703125" style="1" bestFit="1" customWidth="1"/>
    <col min="3311" max="3311" width="13.5703125" style="1" bestFit="1" customWidth="1"/>
    <col min="3312" max="3312" width="17.42578125" style="1" bestFit="1" customWidth="1"/>
    <col min="3313" max="3313" width="20" style="1" bestFit="1" customWidth="1"/>
    <col min="3314" max="3314" width="14.42578125" style="1" bestFit="1" customWidth="1"/>
    <col min="3315" max="3315" width="14.5703125" style="1" bestFit="1" customWidth="1"/>
    <col min="3316" max="3316" width="15.5703125" style="1" bestFit="1" customWidth="1"/>
    <col min="3317" max="3317" width="11.42578125" style="1" customWidth="1"/>
    <col min="3318" max="3557" width="11.42578125" style="1"/>
    <col min="3558" max="3558" width="4.42578125" style="1" bestFit="1" customWidth="1"/>
    <col min="3559" max="3559" width="41.42578125" style="1" customWidth="1"/>
    <col min="3560" max="3560" width="42.5703125" style="1" customWidth="1"/>
    <col min="3561" max="3561" width="35.42578125" style="1" customWidth="1"/>
    <col min="3562" max="3562" width="27" style="1" customWidth="1"/>
    <col min="3563" max="3563" width="17.85546875" style="1" customWidth="1"/>
    <col min="3564" max="3564" width="19.42578125" style="1" bestFit="1" customWidth="1"/>
    <col min="3565" max="3565" width="10.85546875" style="1" customWidth="1"/>
    <col min="3566" max="3566" width="16.5703125" style="1" bestFit="1" customWidth="1"/>
    <col min="3567" max="3567" width="13.5703125" style="1" bestFit="1" customWidth="1"/>
    <col min="3568" max="3568" width="17.42578125" style="1" bestFit="1" customWidth="1"/>
    <col min="3569" max="3569" width="20" style="1" bestFit="1" customWidth="1"/>
    <col min="3570" max="3570" width="14.42578125" style="1" bestFit="1" customWidth="1"/>
    <col min="3571" max="3571" width="14.5703125" style="1" bestFit="1" customWidth="1"/>
    <col min="3572" max="3572" width="15.5703125" style="1" bestFit="1" customWidth="1"/>
    <col min="3573" max="3573" width="11.42578125" style="1" customWidth="1"/>
    <col min="3574" max="3813" width="11.42578125" style="1"/>
    <col min="3814" max="3814" width="4.42578125" style="1" bestFit="1" customWidth="1"/>
    <col min="3815" max="3815" width="41.42578125" style="1" customWidth="1"/>
    <col min="3816" max="3816" width="42.5703125" style="1" customWidth="1"/>
    <col min="3817" max="3817" width="35.42578125" style="1" customWidth="1"/>
    <col min="3818" max="3818" width="27" style="1" customWidth="1"/>
    <col min="3819" max="3819" width="17.85546875" style="1" customWidth="1"/>
    <col min="3820" max="3820" width="19.42578125" style="1" bestFit="1" customWidth="1"/>
    <col min="3821" max="3821" width="10.85546875" style="1" customWidth="1"/>
    <col min="3822" max="3822" width="16.5703125" style="1" bestFit="1" customWidth="1"/>
    <col min="3823" max="3823" width="13.5703125" style="1" bestFit="1" customWidth="1"/>
    <col min="3824" max="3824" width="17.42578125" style="1" bestFit="1" customWidth="1"/>
    <col min="3825" max="3825" width="20" style="1" bestFit="1" customWidth="1"/>
    <col min="3826" max="3826" width="14.42578125" style="1" bestFit="1" customWidth="1"/>
    <col min="3827" max="3827" width="14.5703125" style="1" bestFit="1" customWidth="1"/>
    <col min="3828" max="3828" width="15.5703125" style="1" bestFit="1" customWidth="1"/>
    <col min="3829" max="3829" width="11.42578125" style="1" customWidth="1"/>
    <col min="3830" max="4069" width="11.42578125" style="1"/>
    <col min="4070" max="4070" width="4.42578125" style="1" bestFit="1" customWidth="1"/>
    <col min="4071" max="4071" width="41.42578125" style="1" customWidth="1"/>
    <col min="4072" max="4072" width="42.5703125" style="1" customWidth="1"/>
    <col min="4073" max="4073" width="35.42578125" style="1" customWidth="1"/>
    <col min="4074" max="4074" width="27" style="1" customWidth="1"/>
    <col min="4075" max="4075" width="17.85546875" style="1" customWidth="1"/>
    <col min="4076" max="4076" width="19.42578125" style="1" bestFit="1" customWidth="1"/>
    <col min="4077" max="4077" width="10.85546875" style="1" customWidth="1"/>
    <col min="4078" max="4078" width="16.5703125" style="1" bestFit="1" customWidth="1"/>
    <col min="4079" max="4079" width="13.5703125" style="1" bestFit="1" customWidth="1"/>
    <col min="4080" max="4080" width="17.42578125" style="1" bestFit="1" customWidth="1"/>
    <col min="4081" max="4081" width="20" style="1" bestFit="1" customWidth="1"/>
    <col min="4082" max="4082" width="14.42578125" style="1" bestFit="1" customWidth="1"/>
    <col min="4083" max="4083" width="14.5703125" style="1" bestFit="1" customWidth="1"/>
    <col min="4084" max="4084" width="15.5703125" style="1" bestFit="1" customWidth="1"/>
    <col min="4085" max="4085" width="11.42578125" style="1" customWidth="1"/>
    <col min="4086" max="4325" width="11.42578125" style="1"/>
    <col min="4326" max="4326" width="4.42578125" style="1" bestFit="1" customWidth="1"/>
    <col min="4327" max="4327" width="41.42578125" style="1" customWidth="1"/>
    <col min="4328" max="4328" width="42.5703125" style="1" customWidth="1"/>
    <col min="4329" max="4329" width="35.42578125" style="1" customWidth="1"/>
    <col min="4330" max="4330" width="27" style="1" customWidth="1"/>
    <col min="4331" max="4331" width="17.85546875" style="1" customWidth="1"/>
    <col min="4332" max="4332" width="19.42578125" style="1" bestFit="1" customWidth="1"/>
    <col min="4333" max="4333" width="10.85546875" style="1" customWidth="1"/>
    <col min="4334" max="4334" width="16.5703125" style="1" bestFit="1" customWidth="1"/>
    <col min="4335" max="4335" width="13.5703125" style="1" bestFit="1" customWidth="1"/>
    <col min="4336" max="4336" width="17.42578125" style="1" bestFit="1" customWidth="1"/>
    <col min="4337" max="4337" width="20" style="1" bestFit="1" customWidth="1"/>
    <col min="4338" max="4338" width="14.42578125" style="1" bestFit="1" customWidth="1"/>
    <col min="4339" max="4339" width="14.5703125" style="1" bestFit="1" customWidth="1"/>
    <col min="4340" max="4340" width="15.5703125" style="1" bestFit="1" customWidth="1"/>
    <col min="4341" max="4341" width="11.42578125" style="1" customWidth="1"/>
    <col min="4342" max="4581" width="11.42578125" style="1"/>
    <col min="4582" max="4582" width="4.42578125" style="1" bestFit="1" customWidth="1"/>
    <col min="4583" max="4583" width="41.42578125" style="1" customWidth="1"/>
    <col min="4584" max="4584" width="42.5703125" style="1" customWidth="1"/>
    <col min="4585" max="4585" width="35.42578125" style="1" customWidth="1"/>
    <col min="4586" max="4586" width="27" style="1" customWidth="1"/>
    <col min="4587" max="4587" width="17.85546875" style="1" customWidth="1"/>
    <col min="4588" max="4588" width="19.42578125" style="1" bestFit="1" customWidth="1"/>
    <col min="4589" max="4589" width="10.85546875" style="1" customWidth="1"/>
    <col min="4590" max="4590" width="16.5703125" style="1" bestFit="1" customWidth="1"/>
    <col min="4591" max="4591" width="13.5703125" style="1" bestFit="1" customWidth="1"/>
    <col min="4592" max="4592" width="17.42578125" style="1" bestFit="1" customWidth="1"/>
    <col min="4593" max="4593" width="20" style="1" bestFit="1" customWidth="1"/>
    <col min="4594" max="4594" width="14.42578125" style="1" bestFit="1" customWidth="1"/>
    <col min="4595" max="4595" width="14.5703125" style="1" bestFit="1" customWidth="1"/>
    <col min="4596" max="4596" width="15.5703125" style="1" bestFit="1" customWidth="1"/>
    <col min="4597" max="4597" width="11.42578125" style="1" customWidth="1"/>
    <col min="4598" max="4837" width="11.42578125" style="1"/>
    <col min="4838" max="4838" width="4.42578125" style="1" bestFit="1" customWidth="1"/>
    <col min="4839" max="4839" width="41.42578125" style="1" customWidth="1"/>
    <col min="4840" max="4840" width="42.5703125" style="1" customWidth="1"/>
    <col min="4841" max="4841" width="35.42578125" style="1" customWidth="1"/>
    <col min="4842" max="4842" width="27" style="1" customWidth="1"/>
    <col min="4843" max="4843" width="17.85546875" style="1" customWidth="1"/>
    <col min="4844" max="4844" width="19.42578125" style="1" bestFit="1" customWidth="1"/>
    <col min="4845" max="4845" width="10.85546875" style="1" customWidth="1"/>
    <col min="4846" max="4846" width="16.5703125" style="1" bestFit="1" customWidth="1"/>
    <col min="4847" max="4847" width="13.5703125" style="1" bestFit="1" customWidth="1"/>
    <col min="4848" max="4848" width="17.42578125" style="1" bestFit="1" customWidth="1"/>
    <col min="4849" max="4849" width="20" style="1" bestFit="1" customWidth="1"/>
    <col min="4850" max="4850" width="14.42578125" style="1" bestFit="1" customWidth="1"/>
    <col min="4851" max="4851" width="14.5703125" style="1" bestFit="1" customWidth="1"/>
    <col min="4852" max="4852" width="15.5703125" style="1" bestFit="1" customWidth="1"/>
    <col min="4853" max="4853" width="11.42578125" style="1" customWidth="1"/>
    <col min="4854" max="5093" width="11.42578125" style="1"/>
    <col min="5094" max="5094" width="4.42578125" style="1" bestFit="1" customWidth="1"/>
    <col min="5095" max="5095" width="41.42578125" style="1" customWidth="1"/>
    <col min="5096" max="5096" width="42.5703125" style="1" customWidth="1"/>
    <col min="5097" max="5097" width="35.42578125" style="1" customWidth="1"/>
    <col min="5098" max="5098" width="27" style="1" customWidth="1"/>
    <col min="5099" max="5099" width="17.85546875" style="1" customWidth="1"/>
    <col min="5100" max="5100" width="19.42578125" style="1" bestFit="1" customWidth="1"/>
    <col min="5101" max="5101" width="10.85546875" style="1" customWidth="1"/>
    <col min="5102" max="5102" width="16.5703125" style="1" bestFit="1" customWidth="1"/>
    <col min="5103" max="5103" width="13.5703125" style="1" bestFit="1" customWidth="1"/>
    <col min="5104" max="5104" width="17.42578125" style="1" bestFit="1" customWidth="1"/>
    <col min="5105" max="5105" width="20" style="1" bestFit="1" customWidth="1"/>
    <col min="5106" max="5106" width="14.42578125" style="1" bestFit="1" customWidth="1"/>
    <col min="5107" max="5107" width="14.5703125" style="1" bestFit="1" customWidth="1"/>
    <col min="5108" max="5108" width="15.5703125" style="1" bestFit="1" customWidth="1"/>
    <col min="5109" max="5109" width="11.42578125" style="1" customWidth="1"/>
    <col min="5110" max="5349" width="11.42578125" style="1"/>
    <col min="5350" max="5350" width="4.42578125" style="1" bestFit="1" customWidth="1"/>
    <col min="5351" max="5351" width="41.42578125" style="1" customWidth="1"/>
    <col min="5352" max="5352" width="42.5703125" style="1" customWidth="1"/>
    <col min="5353" max="5353" width="35.42578125" style="1" customWidth="1"/>
    <col min="5354" max="5354" width="27" style="1" customWidth="1"/>
    <col min="5355" max="5355" width="17.85546875" style="1" customWidth="1"/>
    <col min="5356" max="5356" width="19.42578125" style="1" bestFit="1" customWidth="1"/>
    <col min="5357" max="5357" width="10.85546875" style="1" customWidth="1"/>
    <col min="5358" max="5358" width="16.5703125" style="1" bestFit="1" customWidth="1"/>
    <col min="5359" max="5359" width="13.5703125" style="1" bestFit="1" customWidth="1"/>
    <col min="5360" max="5360" width="17.42578125" style="1" bestFit="1" customWidth="1"/>
    <col min="5361" max="5361" width="20" style="1" bestFit="1" customWidth="1"/>
    <col min="5362" max="5362" width="14.42578125" style="1" bestFit="1" customWidth="1"/>
    <col min="5363" max="5363" width="14.5703125" style="1" bestFit="1" customWidth="1"/>
    <col min="5364" max="5364" width="15.5703125" style="1" bestFit="1" customWidth="1"/>
    <col min="5365" max="5365" width="11.42578125" style="1" customWidth="1"/>
    <col min="5366" max="5605" width="11.42578125" style="1"/>
    <col min="5606" max="5606" width="4.42578125" style="1" bestFit="1" customWidth="1"/>
    <col min="5607" max="5607" width="41.42578125" style="1" customWidth="1"/>
    <col min="5608" max="5608" width="42.5703125" style="1" customWidth="1"/>
    <col min="5609" max="5609" width="35.42578125" style="1" customWidth="1"/>
    <col min="5610" max="5610" width="27" style="1" customWidth="1"/>
    <col min="5611" max="5611" width="17.85546875" style="1" customWidth="1"/>
    <col min="5612" max="5612" width="19.42578125" style="1" bestFit="1" customWidth="1"/>
    <col min="5613" max="5613" width="10.85546875" style="1" customWidth="1"/>
    <col min="5614" max="5614" width="16.5703125" style="1" bestFit="1" customWidth="1"/>
    <col min="5615" max="5615" width="13.5703125" style="1" bestFit="1" customWidth="1"/>
    <col min="5616" max="5616" width="17.42578125" style="1" bestFit="1" customWidth="1"/>
    <col min="5617" max="5617" width="20" style="1" bestFit="1" customWidth="1"/>
    <col min="5618" max="5618" width="14.42578125" style="1" bestFit="1" customWidth="1"/>
    <col min="5619" max="5619" width="14.5703125" style="1" bestFit="1" customWidth="1"/>
    <col min="5620" max="5620" width="15.5703125" style="1" bestFit="1" customWidth="1"/>
    <col min="5621" max="5621" width="11.42578125" style="1" customWidth="1"/>
    <col min="5622" max="5861" width="11.42578125" style="1"/>
    <col min="5862" max="5862" width="4.42578125" style="1" bestFit="1" customWidth="1"/>
    <col min="5863" max="5863" width="41.42578125" style="1" customWidth="1"/>
    <col min="5864" max="5864" width="42.5703125" style="1" customWidth="1"/>
    <col min="5865" max="5865" width="35.42578125" style="1" customWidth="1"/>
    <col min="5866" max="5866" width="27" style="1" customWidth="1"/>
    <col min="5867" max="5867" width="17.85546875" style="1" customWidth="1"/>
    <col min="5868" max="5868" width="19.42578125" style="1" bestFit="1" customWidth="1"/>
    <col min="5869" max="5869" width="10.85546875" style="1" customWidth="1"/>
    <col min="5870" max="5870" width="16.5703125" style="1" bestFit="1" customWidth="1"/>
    <col min="5871" max="5871" width="13.5703125" style="1" bestFit="1" customWidth="1"/>
    <col min="5872" max="5872" width="17.42578125" style="1" bestFit="1" customWidth="1"/>
    <col min="5873" max="5873" width="20" style="1" bestFit="1" customWidth="1"/>
    <col min="5874" max="5874" width="14.42578125" style="1" bestFit="1" customWidth="1"/>
    <col min="5875" max="5875" width="14.5703125" style="1" bestFit="1" customWidth="1"/>
    <col min="5876" max="5876" width="15.5703125" style="1" bestFit="1" customWidth="1"/>
    <col min="5877" max="5877" width="11.42578125" style="1" customWidth="1"/>
    <col min="5878" max="6117" width="11.42578125" style="1"/>
    <col min="6118" max="6118" width="4.42578125" style="1" bestFit="1" customWidth="1"/>
    <col min="6119" max="6119" width="41.42578125" style="1" customWidth="1"/>
    <col min="6120" max="6120" width="42.5703125" style="1" customWidth="1"/>
    <col min="6121" max="6121" width="35.42578125" style="1" customWidth="1"/>
    <col min="6122" max="6122" width="27" style="1" customWidth="1"/>
    <col min="6123" max="6123" width="17.85546875" style="1" customWidth="1"/>
    <col min="6124" max="6124" width="19.42578125" style="1" bestFit="1" customWidth="1"/>
    <col min="6125" max="6125" width="10.85546875" style="1" customWidth="1"/>
    <col min="6126" max="6126" width="16.5703125" style="1" bestFit="1" customWidth="1"/>
    <col min="6127" max="6127" width="13.5703125" style="1" bestFit="1" customWidth="1"/>
    <col min="6128" max="6128" width="17.42578125" style="1" bestFit="1" customWidth="1"/>
    <col min="6129" max="6129" width="20" style="1" bestFit="1" customWidth="1"/>
    <col min="6130" max="6130" width="14.42578125" style="1" bestFit="1" customWidth="1"/>
    <col min="6131" max="6131" width="14.5703125" style="1" bestFit="1" customWidth="1"/>
    <col min="6132" max="6132" width="15.5703125" style="1" bestFit="1" customWidth="1"/>
    <col min="6133" max="6133" width="11.42578125" style="1" customWidth="1"/>
    <col min="6134" max="6373" width="11.42578125" style="1"/>
    <col min="6374" max="6374" width="4.42578125" style="1" bestFit="1" customWidth="1"/>
    <col min="6375" max="6375" width="41.42578125" style="1" customWidth="1"/>
    <col min="6376" max="6376" width="42.5703125" style="1" customWidth="1"/>
    <col min="6377" max="6377" width="35.42578125" style="1" customWidth="1"/>
    <col min="6378" max="6378" width="27" style="1" customWidth="1"/>
    <col min="6379" max="6379" width="17.85546875" style="1" customWidth="1"/>
    <col min="6380" max="6380" width="19.42578125" style="1" bestFit="1" customWidth="1"/>
    <col min="6381" max="6381" width="10.85546875" style="1" customWidth="1"/>
    <col min="6382" max="6382" width="16.5703125" style="1" bestFit="1" customWidth="1"/>
    <col min="6383" max="6383" width="13.5703125" style="1" bestFit="1" customWidth="1"/>
    <col min="6384" max="6384" width="17.42578125" style="1" bestFit="1" customWidth="1"/>
    <col min="6385" max="6385" width="20" style="1" bestFit="1" customWidth="1"/>
    <col min="6386" max="6386" width="14.42578125" style="1" bestFit="1" customWidth="1"/>
    <col min="6387" max="6387" width="14.5703125" style="1" bestFit="1" customWidth="1"/>
    <col min="6388" max="6388" width="15.5703125" style="1" bestFit="1" customWidth="1"/>
    <col min="6389" max="6389" width="11.42578125" style="1" customWidth="1"/>
    <col min="6390" max="6629" width="11.42578125" style="1"/>
    <col min="6630" max="6630" width="4.42578125" style="1" bestFit="1" customWidth="1"/>
    <col min="6631" max="6631" width="41.42578125" style="1" customWidth="1"/>
    <col min="6632" max="6632" width="42.5703125" style="1" customWidth="1"/>
    <col min="6633" max="6633" width="35.42578125" style="1" customWidth="1"/>
    <col min="6634" max="6634" width="27" style="1" customWidth="1"/>
    <col min="6635" max="6635" width="17.85546875" style="1" customWidth="1"/>
    <col min="6636" max="6636" width="19.42578125" style="1" bestFit="1" customWidth="1"/>
    <col min="6637" max="6637" width="10.85546875" style="1" customWidth="1"/>
    <col min="6638" max="6638" width="16.5703125" style="1" bestFit="1" customWidth="1"/>
    <col min="6639" max="6639" width="13.5703125" style="1" bestFit="1" customWidth="1"/>
    <col min="6640" max="6640" width="17.42578125" style="1" bestFit="1" customWidth="1"/>
    <col min="6641" max="6641" width="20" style="1" bestFit="1" customWidth="1"/>
    <col min="6642" max="6642" width="14.42578125" style="1" bestFit="1" customWidth="1"/>
    <col min="6643" max="6643" width="14.5703125" style="1" bestFit="1" customWidth="1"/>
    <col min="6644" max="6644" width="15.5703125" style="1" bestFit="1" customWidth="1"/>
    <col min="6645" max="6645" width="11.42578125" style="1" customWidth="1"/>
    <col min="6646" max="6885" width="11.42578125" style="1"/>
    <col min="6886" max="6886" width="4.42578125" style="1" bestFit="1" customWidth="1"/>
    <col min="6887" max="6887" width="41.42578125" style="1" customWidth="1"/>
    <col min="6888" max="6888" width="42.5703125" style="1" customWidth="1"/>
    <col min="6889" max="6889" width="35.42578125" style="1" customWidth="1"/>
    <col min="6890" max="6890" width="27" style="1" customWidth="1"/>
    <col min="6891" max="6891" width="17.85546875" style="1" customWidth="1"/>
    <col min="6892" max="6892" width="19.42578125" style="1" bestFit="1" customWidth="1"/>
    <col min="6893" max="6893" width="10.85546875" style="1" customWidth="1"/>
    <col min="6894" max="6894" width="16.5703125" style="1" bestFit="1" customWidth="1"/>
    <col min="6895" max="6895" width="13.5703125" style="1" bestFit="1" customWidth="1"/>
    <col min="6896" max="6896" width="17.42578125" style="1" bestFit="1" customWidth="1"/>
    <col min="6897" max="6897" width="20" style="1" bestFit="1" customWidth="1"/>
    <col min="6898" max="6898" width="14.42578125" style="1" bestFit="1" customWidth="1"/>
    <col min="6899" max="6899" width="14.5703125" style="1" bestFit="1" customWidth="1"/>
    <col min="6900" max="6900" width="15.5703125" style="1" bestFit="1" customWidth="1"/>
    <col min="6901" max="6901" width="11.42578125" style="1" customWidth="1"/>
    <col min="6902" max="7141" width="11.42578125" style="1"/>
    <col min="7142" max="7142" width="4.42578125" style="1" bestFit="1" customWidth="1"/>
    <col min="7143" max="7143" width="41.42578125" style="1" customWidth="1"/>
    <col min="7144" max="7144" width="42.5703125" style="1" customWidth="1"/>
    <col min="7145" max="7145" width="35.42578125" style="1" customWidth="1"/>
    <col min="7146" max="7146" width="27" style="1" customWidth="1"/>
    <col min="7147" max="7147" width="17.85546875" style="1" customWidth="1"/>
    <col min="7148" max="7148" width="19.42578125" style="1" bestFit="1" customWidth="1"/>
    <col min="7149" max="7149" width="10.85546875" style="1" customWidth="1"/>
    <col min="7150" max="7150" width="16.5703125" style="1" bestFit="1" customWidth="1"/>
    <col min="7151" max="7151" width="13.5703125" style="1" bestFit="1" customWidth="1"/>
    <col min="7152" max="7152" width="17.42578125" style="1" bestFit="1" customWidth="1"/>
    <col min="7153" max="7153" width="20" style="1" bestFit="1" customWidth="1"/>
    <col min="7154" max="7154" width="14.42578125" style="1" bestFit="1" customWidth="1"/>
    <col min="7155" max="7155" width="14.5703125" style="1" bestFit="1" customWidth="1"/>
    <col min="7156" max="7156" width="15.5703125" style="1" bestFit="1" customWidth="1"/>
    <col min="7157" max="7157" width="11.42578125" style="1" customWidth="1"/>
    <col min="7158" max="7397" width="11.42578125" style="1"/>
    <col min="7398" max="7398" width="4.42578125" style="1" bestFit="1" customWidth="1"/>
    <col min="7399" max="7399" width="41.42578125" style="1" customWidth="1"/>
    <col min="7400" max="7400" width="42.5703125" style="1" customWidth="1"/>
    <col min="7401" max="7401" width="35.42578125" style="1" customWidth="1"/>
    <col min="7402" max="7402" width="27" style="1" customWidth="1"/>
    <col min="7403" max="7403" width="17.85546875" style="1" customWidth="1"/>
    <col min="7404" max="7404" width="19.42578125" style="1" bestFit="1" customWidth="1"/>
    <col min="7405" max="7405" width="10.85546875" style="1" customWidth="1"/>
    <col min="7406" max="7406" width="16.5703125" style="1" bestFit="1" customWidth="1"/>
    <col min="7407" max="7407" width="13.5703125" style="1" bestFit="1" customWidth="1"/>
    <col min="7408" max="7408" width="17.42578125" style="1" bestFit="1" customWidth="1"/>
    <col min="7409" max="7409" width="20" style="1" bestFit="1" customWidth="1"/>
    <col min="7410" max="7410" width="14.42578125" style="1" bestFit="1" customWidth="1"/>
    <col min="7411" max="7411" width="14.5703125" style="1" bestFit="1" customWidth="1"/>
    <col min="7412" max="7412" width="15.5703125" style="1" bestFit="1" customWidth="1"/>
    <col min="7413" max="7413" width="11.42578125" style="1" customWidth="1"/>
    <col min="7414" max="7653" width="11.42578125" style="1"/>
    <col min="7654" max="7654" width="4.42578125" style="1" bestFit="1" customWidth="1"/>
    <col min="7655" max="7655" width="41.42578125" style="1" customWidth="1"/>
    <col min="7656" max="7656" width="42.5703125" style="1" customWidth="1"/>
    <col min="7657" max="7657" width="35.42578125" style="1" customWidth="1"/>
    <col min="7658" max="7658" width="27" style="1" customWidth="1"/>
    <col min="7659" max="7659" width="17.85546875" style="1" customWidth="1"/>
    <col min="7660" max="7660" width="19.42578125" style="1" bestFit="1" customWidth="1"/>
    <col min="7661" max="7661" width="10.85546875" style="1" customWidth="1"/>
    <col min="7662" max="7662" width="16.5703125" style="1" bestFit="1" customWidth="1"/>
    <col min="7663" max="7663" width="13.5703125" style="1" bestFit="1" customWidth="1"/>
    <col min="7664" max="7664" width="17.42578125" style="1" bestFit="1" customWidth="1"/>
    <col min="7665" max="7665" width="20" style="1" bestFit="1" customWidth="1"/>
    <col min="7666" max="7666" width="14.42578125" style="1" bestFit="1" customWidth="1"/>
    <col min="7667" max="7667" width="14.5703125" style="1" bestFit="1" customWidth="1"/>
    <col min="7668" max="7668" width="15.5703125" style="1" bestFit="1" customWidth="1"/>
    <col min="7669" max="7669" width="11.42578125" style="1" customWidth="1"/>
    <col min="7670" max="7909" width="11.42578125" style="1"/>
    <col min="7910" max="7910" width="4.42578125" style="1" bestFit="1" customWidth="1"/>
    <col min="7911" max="7911" width="41.42578125" style="1" customWidth="1"/>
    <col min="7912" max="7912" width="42.5703125" style="1" customWidth="1"/>
    <col min="7913" max="7913" width="35.42578125" style="1" customWidth="1"/>
    <col min="7914" max="7914" width="27" style="1" customWidth="1"/>
    <col min="7915" max="7915" width="17.85546875" style="1" customWidth="1"/>
    <col min="7916" max="7916" width="19.42578125" style="1" bestFit="1" customWidth="1"/>
    <col min="7917" max="7917" width="10.85546875" style="1" customWidth="1"/>
    <col min="7918" max="7918" width="16.5703125" style="1" bestFit="1" customWidth="1"/>
    <col min="7919" max="7919" width="13.5703125" style="1" bestFit="1" customWidth="1"/>
    <col min="7920" max="7920" width="17.42578125" style="1" bestFit="1" customWidth="1"/>
    <col min="7921" max="7921" width="20" style="1" bestFit="1" customWidth="1"/>
    <col min="7922" max="7922" width="14.42578125" style="1" bestFit="1" customWidth="1"/>
    <col min="7923" max="7923" width="14.5703125" style="1" bestFit="1" customWidth="1"/>
    <col min="7924" max="7924" width="15.5703125" style="1" bestFit="1" customWidth="1"/>
    <col min="7925" max="7925" width="11.42578125" style="1" customWidth="1"/>
    <col min="7926" max="8165" width="11.42578125" style="1"/>
    <col min="8166" max="8166" width="4.42578125" style="1" bestFit="1" customWidth="1"/>
    <col min="8167" max="8167" width="41.42578125" style="1" customWidth="1"/>
    <col min="8168" max="8168" width="42.5703125" style="1" customWidth="1"/>
    <col min="8169" max="8169" width="35.42578125" style="1" customWidth="1"/>
    <col min="8170" max="8170" width="27" style="1" customWidth="1"/>
    <col min="8171" max="8171" width="17.85546875" style="1" customWidth="1"/>
    <col min="8172" max="8172" width="19.42578125" style="1" bestFit="1" customWidth="1"/>
    <col min="8173" max="8173" width="10.85546875" style="1" customWidth="1"/>
    <col min="8174" max="8174" width="16.5703125" style="1" bestFit="1" customWidth="1"/>
    <col min="8175" max="8175" width="13.5703125" style="1" bestFit="1" customWidth="1"/>
    <col min="8176" max="8176" width="17.42578125" style="1" bestFit="1" customWidth="1"/>
    <col min="8177" max="8177" width="20" style="1" bestFit="1" customWidth="1"/>
    <col min="8178" max="8178" width="14.42578125" style="1" bestFit="1" customWidth="1"/>
    <col min="8179" max="8179" width="14.5703125" style="1" bestFit="1" customWidth="1"/>
    <col min="8180" max="8180" width="15.5703125" style="1" bestFit="1" customWidth="1"/>
    <col min="8181" max="8181" width="11.42578125" style="1" customWidth="1"/>
    <col min="8182" max="8421" width="11.42578125" style="1"/>
    <col min="8422" max="8422" width="4.42578125" style="1" bestFit="1" customWidth="1"/>
    <col min="8423" max="8423" width="41.42578125" style="1" customWidth="1"/>
    <col min="8424" max="8424" width="42.5703125" style="1" customWidth="1"/>
    <col min="8425" max="8425" width="35.42578125" style="1" customWidth="1"/>
    <col min="8426" max="8426" width="27" style="1" customWidth="1"/>
    <col min="8427" max="8427" width="17.85546875" style="1" customWidth="1"/>
    <col min="8428" max="8428" width="19.42578125" style="1" bestFit="1" customWidth="1"/>
    <col min="8429" max="8429" width="10.85546875" style="1" customWidth="1"/>
    <col min="8430" max="8430" width="16.5703125" style="1" bestFit="1" customWidth="1"/>
    <col min="8431" max="8431" width="13.5703125" style="1" bestFit="1" customWidth="1"/>
    <col min="8432" max="8432" width="17.42578125" style="1" bestFit="1" customWidth="1"/>
    <col min="8433" max="8433" width="20" style="1" bestFit="1" customWidth="1"/>
    <col min="8434" max="8434" width="14.42578125" style="1" bestFit="1" customWidth="1"/>
    <col min="8435" max="8435" width="14.5703125" style="1" bestFit="1" customWidth="1"/>
    <col min="8436" max="8436" width="15.5703125" style="1" bestFit="1" customWidth="1"/>
    <col min="8437" max="8437" width="11.42578125" style="1" customWidth="1"/>
    <col min="8438" max="8677" width="11.42578125" style="1"/>
    <col min="8678" max="8678" width="4.42578125" style="1" bestFit="1" customWidth="1"/>
    <col min="8679" max="8679" width="41.42578125" style="1" customWidth="1"/>
    <col min="8680" max="8680" width="42.5703125" style="1" customWidth="1"/>
    <col min="8681" max="8681" width="35.42578125" style="1" customWidth="1"/>
    <col min="8682" max="8682" width="27" style="1" customWidth="1"/>
    <col min="8683" max="8683" width="17.85546875" style="1" customWidth="1"/>
    <col min="8684" max="8684" width="19.42578125" style="1" bestFit="1" customWidth="1"/>
    <col min="8685" max="8685" width="10.85546875" style="1" customWidth="1"/>
    <col min="8686" max="8686" width="16.5703125" style="1" bestFit="1" customWidth="1"/>
    <col min="8687" max="8687" width="13.5703125" style="1" bestFit="1" customWidth="1"/>
    <col min="8688" max="8688" width="17.42578125" style="1" bestFit="1" customWidth="1"/>
    <col min="8689" max="8689" width="20" style="1" bestFit="1" customWidth="1"/>
    <col min="8690" max="8690" width="14.42578125" style="1" bestFit="1" customWidth="1"/>
    <col min="8691" max="8691" width="14.5703125" style="1" bestFit="1" customWidth="1"/>
    <col min="8692" max="8692" width="15.5703125" style="1" bestFit="1" customWidth="1"/>
    <col min="8693" max="8693" width="11.42578125" style="1" customWidth="1"/>
    <col min="8694" max="8933" width="11.42578125" style="1"/>
    <col min="8934" max="8934" width="4.42578125" style="1" bestFit="1" customWidth="1"/>
    <col min="8935" max="8935" width="41.42578125" style="1" customWidth="1"/>
    <col min="8936" max="8936" width="42.5703125" style="1" customWidth="1"/>
    <col min="8937" max="8937" width="35.42578125" style="1" customWidth="1"/>
    <col min="8938" max="8938" width="27" style="1" customWidth="1"/>
    <col min="8939" max="8939" width="17.85546875" style="1" customWidth="1"/>
    <col min="8940" max="8940" width="19.42578125" style="1" bestFit="1" customWidth="1"/>
    <col min="8941" max="8941" width="10.85546875" style="1" customWidth="1"/>
    <col min="8942" max="8942" width="16.5703125" style="1" bestFit="1" customWidth="1"/>
    <col min="8943" max="8943" width="13.5703125" style="1" bestFit="1" customWidth="1"/>
    <col min="8944" max="8944" width="17.42578125" style="1" bestFit="1" customWidth="1"/>
    <col min="8945" max="8945" width="20" style="1" bestFit="1" customWidth="1"/>
    <col min="8946" max="8946" width="14.42578125" style="1" bestFit="1" customWidth="1"/>
    <col min="8947" max="8947" width="14.5703125" style="1" bestFit="1" customWidth="1"/>
    <col min="8948" max="8948" width="15.5703125" style="1" bestFit="1" customWidth="1"/>
    <col min="8949" max="8949" width="11.42578125" style="1" customWidth="1"/>
    <col min="8950" max="9189" width="11.42578125" style="1"/>
    <col min="9190" max="9190" width="4.42578125" style="1" bestFit="1" customWidth="1"/>
    <col min="9191" max="9191" width="41.42578125" style="1" customWidth="1"/>
    <col min="9192" max="9192" width="42.5703125" style="1" customWidth="1"/>
    <col min="9193" max="9193" width="35.42578125" style="1" customWidth="1"/>
    <col min="9194" max="9194" width="27" style="1" customWidth="1"/>
    <col min="9195" max="9195" width="17.85546875" style="1" customWidth="1"/>
    <col min="9196" max="9196" width="19.42578125" style="1" bestFit="1" customWidth="1"/>
    <col min="9197" max="9197" width="10.85546875" style="1" customWidth="1"/>
    <col min="9198" max="9198" width="16.5703125" style="1" bestFit="1" customWidth="1"/>
    <col min="9199" max="9199" width="13.5703125" style="1" bestFit="1" customWidth="1"/>
    <col min="9200" max="9200" width="17.42578125" style="1" bestFit="1" customWidth="1"/>
    <col min="9201" max="9201" width="20" style="1" bestFit="1" customWidth="1"/>
    <col min="9202" max="9202" width="14.42578125" style="1" bestFit="1" customWidth="1"/>
    <col min="9203" max="9203" width="14.5703125" style="1" bestFit="1" customWidth="1"/>
    <col min="9204" max="9204" width="15.5703125" style="1" bestFit="1" customWidth="1"/>
    <col min="9205" max="9205" width="11.42578125" style="1" customWidth="1"/>
    <col min="9206" max="9445" width="11.42578125" style="1"/>
    <col min="9446" max="9446" width="4.42578125" style="1" bestFit="1" customWidth="1"/>
    <col min="9447" max="9447" width="41.42578125" style="1" customWidth="1"/>
    <col min="9448" max="9448" width="42.5703125" style="1" customWidth="1"/>
    <col min="9449" max="9449" width="35.42578125" style="1" customWidth="1"/>
    <col min="9450" max="9450" width="27" style="1" customWidth="1"/>
    <col min="9451" max="9451" width="17.85546875" style="1" customWidth="1"/>
    <col min="9452" max="9452" width="19.42578125" style="1" bestFit="1" customWidth="1"/>
    <col min="9453" max="9453" width="10.85546875" style="1" customWidth="1"/>
    <col min="9454" max="9454" width="16.5703125" style="1" bestFit="1" customWidth="1"/>
    <col min="9455" max="9455" width="13.5703125" style="1" bestFit="1" customWidth="1"/>
    <col min="9456" max="9456" width="17.42578125" style="1" bestFit="1" customWidth="1"/>
    <col min="9457" max="9457" width="20" style="1" bestFit="1" customWidth="1"/>
    <col min="9458" max="9458" width="14.42578125" style="1" bestFit="1" customWidth="1"/>
    <col min="9459" max="9459" width="14.5703125" style="1" bestFit="1" customWidth="1"/>
    <col min="9460" max="9460" width="15.5703125" style="1" bestFit="1" customWidth="1"/>
    <col min="9461" max="9461" width="11.42578125" style="1" customWidth="1"/>
    <col min="9462" max="9701" width="11.42578125" style="1"/>
    <col min="9702" max="9702" width="4.42578125" style="1" bestFit="1" customWidth="1"/>
    <col min="9703" max="9703" width="41.42578125" style="1" customWidth="1"/>
    <col min="9704" max="9704" width="42.5703125" style="1" customWidth="1"/>
    <col min="9705" max="9705" width="35.42578125" style="1" customWidth="1"/>
    <col min="9706" max="9706" width="27" style="1" customWidth="1"/>
    <col min="9707" max="9707" width="17.85546875" style="1" customWidth="1"/>
    <col min="9708" max="9708" width="19.42578125" style="1" bestFit="1" customWidth="1"/>
    <col min="9709" max="9709" width="10.85546875" style="1" customWidth="1"/>
    <col min="9710" max="9710" width="16.5703125" style="1" bestFit="1" customWidth="1"/>
    <col min="9711" max="9711" width="13.5703125" style="1" bestFit="1" customWidth="1"/>
    <col min="9712" max="9712" width="17.42578125" style="1" bestFit="1" customWidth="1"/>
    <col min="9713" max="9713" width="20" style="1" bestFit="1" customWidth="1"/>
    <col min="9714" max="9714" width="14.42578125" style="1" bestFit="1" customWidth="1"/>
    <col min="9715" max="9715" width="14.5703125" style="1" bestFit="1" customWidth="1"/>
    <col min="9716" max="9716" width="15.5703125" style="1" bestFit="1" customWidth="1"/>
    <col min="9717" max="9717" width="11.42578125" style="1" customWidth="1"/>
    <col min="9718" max="9957" width="11.42578125" style="1"/>
    <col min="9958" max="9958" width="4.42578125" style="1" bestFit="1" customWidth="1"/>
    <col min="9959" max="9959" width="41.42578125" style="1" customWidth="1"/>
    <col min="9960" max="9960" width="42.5703125" style="1" customWidth="1"/>
    <col min="9961" max="9961" width="35.42578125" style="1" customWidth="1"/>
    <col min="9962" max="9962" width="27" style="1" customWidth="1"/>
    <col min="9963" max="9963" width="17.85546875" style="1" customWidth="1"/>
    <col min="9964" max="9964" width="19.42578125" style="1" bestFit="1" customWidth="1"/>
    <col min="9965" max="9965" width="10.85546875" style="1" customWidth="1"/>
    <col min="9966" max="9966" width="16.5703125" style="1" bestFit="1" customWidth="1"/>
    <col min="9967" max="9967" width="13.5703125" style="1" bestFit="1" customWidth="1"/>
    <col min="9968" max="9968" width="17.42578125" style="1" bestFit="1" customWidth="1"/>
    <col min="9969" max="9969" width="20" style="1" bestFit="1" customWidth="1"/>
    <col min="9970" max="9970" width="14.42578125" style="1" bestFit="1" customWidth="1"/>
    <col min="9971" max="9971" width="14.5703125" style="1" bestFit="1" customWidth="1"/>
    <col min="9972" max="9972" width="15.5703125" style="1" bestFit="1" customWidth="1"/>
    <col min="9973" max="9973" width="11.42578125" style="1" customWidth="1"/>
    <col min="9974" max="10213" width="11.42578125" style="1"/>
    <col min="10214" max="10214" width="4.42578125" style="1" bestFit="1" customWidth="1"/>
    <col min="10215" max="10215" width="41.42578125" style="1" customWidth="1"/>
    <col min="10216" max="10216" width="42.5703125" style="1" customWidth="1"/>
    <col min="10217" max="10217" width="35.42578125" style="1" customWidth="1"/>
    <col min="10218" max="10218" width="27" style="1" customWidth="1"/>
    <col min="10219" max="10219" width="17.85546875" style="1" customWidth="1"/>
    <col min="10220" max="10220" width="19.42578125" style="1" bestFit="1" customWidth="1"/>
    <col min="10221" max="10221" width="10.85546875" style="1" customWidth="1"/>
    <col min="10222" max="10222" width="16.5703125" style="1" bestFit="1" customWidth="1"/>
    <col min="10223" max="10223" width="13.5703125" style="1" bestFit="1" customWidth="1"/>
    <col min="10224" max="10224" width="17.42578125" style="1" bestFit="1" customWidth="1"/>
    <col min="10225" max="10225" width="20" style="1" bestFit="1" customWidth="1"/>
    <col min="10226" max="10226" width="14.42578125" style="1" bestFit="1" customWidth="1"/>
    <col min="10227" max="10227" width="14.5703125" style="1" bestFit="1" customWidth="1"/>
    <col min="10228" max="10228" width="15.5703125" style="1" bestFit="1" customWidth="1"/>
    <col min="10229" max="10229" width="11.42578125" style="1" customWidth="1"/>
    <col min="10230" max="10469" width="11.42578125" style="1"/>
    <col min="10470" max="10470" width="4.42578125" style="1" bestFit="1" customWidth="1"/>
    <col min="10471" max="10471" width="41.42578125" style="1" customWidth="1"/>
    <col min="10472" max="10472" width="42.5703125" style="1" customWidth="1"/>
    <col min="10473" max="10473" width="35.42578125" style="1" customWidth="1"/>
    <col min="10474" max="10474" width="27" style="1" customWidth="1"/>
    <col min="10475" max="10475" width="17.85546875" style="1" customWidth="1"/>
    <col min="10476" max="10476" width="19.42578125" style="1" bestFit="1" customWidth="1"/>
    <col min="10477" max="10477" width="10.85546875" style="1" customWidth="1"/>
    <col min="10478" max="10478" width="16.5703125" style="1" bestFit="1" customWidth="1"/>
    <col min="10479" max="10479" width="13.5703125" style="1" bestFit="1" customWidth="1"/>
    <col min="10480" max="10480" width="17.42578125" style="1" bestFit="1" customWidth="1"/>
    <col min="10481" max="10481" width="20" style="1" bestFit="1" customWidth="1"/>
    <col min="10482" max="10482" width="14.42578125" style="1" bestFit="1" customWidth="1"/>
    <col min="10483" max="10483" width="14.5703125" style="1" bestFit="1" customWidth="1"/>
    <col min="10484" max="10484" width="15.5703125" style="1" bestFit="1" customWidth="1"/>
    <col min="10485" max="10485" width="11.42578125" style="1" customWidth="1"/>
    <col min="10486" max="10725" width="11.42578125" style="1"/>
    <col min="10726" max="10726" width="4.42578125" style="1" bestFit="1" customWidth="1"/>
    <col min="10727" max="10727" width="41.42578125" style="1" customWidth="1"/>
    <col min="10728" max="10728" width="42.5703125" style="1" customWidth="1"/>
    <col min="10729" max="10729" width="35.42578125" style="1" customWidth="1"/>
    <col min="10730" max="10730" width="27" style="1" customWidth="1"/>
    <col min="10731" max="10731" width="17.85546875" style="1" customWidth="1"/>
    <col min="10732" max="10732" width="19.42578125" style="1" bestFit="1" customWidth="1"/>
    <col min="10733" max="10733" width="10.85546875" style="1" customWidth="1"/>
    <col min="10734" max="10734" width="16.5703125" style="1" bestFit="1" customWidth="1"/>
    <col min="10735" max="10735" width="13.5703125" style="1" bestFit="1" customWidth="1"/>
    <col min="10736" max="10736" width="17.42578125" style="1" bestFit="1" customWidth="1"/>
    <col min="10737" max="10737" width="20" style="1" bestFit="1" customWidth="1"/>
    <col min="10738" max="10738" width="14.42578125" style="1" bestFit="1" customWidth="1"/>
    <col min="10739" max="10739" width="14.5703125" style="1" bestFit="1" customWidth="1"/>
    <col min="10740" max="10740" width="15.5703125" style="1" bestFit="1" customWidth="1"/>
    <col min="10741" max="10741" width="11.42578125" style="1" customWidth="1"/>
    <col min="10742" max="10981" width="11.42578125" style="1"/>
    <col min="10982" max="10982" width="4.42578125" style="1" bestFit="1" customWidth="1"/>
    <col min="10983" max="10983" width="41.42578125" style="1" customWidth="1"/>
    <col min="10984" max="10984" width="42.5703125" style="1" customWidth="1"/>
    <col min="10985" max="10985" width="35.42578125" style="1" customWidth="1"/>
    <col min="10986" max="10986" width="27" style="1" customWidth="1"/>
    <col min="10987" max="10987" width="17.85546875" style="1" customWidth="1"/>
    <col min="10988" max="10988" width="19.42578125" style="1" bestFit="1" customWidth="1"/>
    <col min="10989" max="10989" width="10.85546875" style="1" customWidth="1"/>
    <col min="10990" max="10990" width="16.5703125" style="1" bestFit="1" customWidth="1"/>
    <col min="10991" max="10991" width="13.5703125" style="1" bestFit="1" customWidth="1"/>
    <col min="10992" max="10992" width="17.42578125" style="1" bestFit="1" customWidth="1"/>
    <col min="10993" max="10993" width="20" style="1" bestFit="1" customWidth="1"/>
    <col min="10994" max="10994" width="14.42578125" style="1" bestFit="1" customWidth="1"/>
    <col min="10995" max="10995" width="14.5703125" style="1" bestFit="1" customWidth="1"/>
    <col min="10996" max="10996" width="15.5703125" style="1" bestFit="1" customWidth="1"/>
    <col min="10997" max="10997" width="11.42578125" style="1" customWidth="1"/>
    <col min="10998" max="11237" width="11.42578125" style="1"/>
    <col min="11238" max="11238" width="4.42578125" style="1" bestFit="1" customWidth="1"/>
    <col min="11239" max="11239" width="41.42578125" style="1" customWidth="1"/>
    <col min="11240" max="11240" width="42.5703125" style="1" customWidth="1"/>
    <col min="11241" max="11241" width="35.42578125" style="1" customWidth="1"/>
    <col min="11242" max="11242" width="27" style="1" customWidth="1"/>
    <col min="11243" max="11243" width="17.85546875" style="1" customWidth="1"/>
    <col min="11244" max="11244" width="19.42578125" style="1" bestFit="1" customWidth="1"/>
    <col min="11245" max="11245" width="10.85546875" style="1" customWidth="1"/>
    <col min="11246" max="11246" width="16.5703125" style="1" bestFit="1" customWidth="1"/>
    <col min="11247" max="11247" width="13.5703125" style="1" bestFit="1" customWidth="1"/>
    <col min="11248" max="11248" width="17.42578125" style="1" bestFit="1" customWidth="1"/>
    <col min="11249" max="11249" width="20" style="1" bestFit="1" customWidth="1"/>
    <col min="11250" max="11250" width="14.42578125" style="1" bestFit="1" customWidth="1"/>
    <col min="11251" max="11251" width="14.5703125" style="1" bestFit="1" customWidth="1"/>
    <col min="11252" max="11252" width="15.5703125" style="1" bestFit="1" customWidth="1"/>
    <col min="11253" max="11253" width="11.42578125" style="1" customWidth="1"/>
    <col min="11254" max="11493" width="11.42578125" style="1"/>
    <col min="11494" max="11494" width="4.42578125" style="1" bestFit="1" customWidth="1"/>
    <col min="11495" max="11495" width="41.42578125" style="1" customWidth="1"/>
    <col min="11496" max="11496" width="42.5703125" style="1" customWidth="1"/>
    <col min="11497" max="11497" width="35.42578125" style="1" customWidth="1"/>
    <col min="11498" max="11498" width="27" style="1" customWidth="1"/>
    <col min="11499" max="11499" width="17.85546875" style="1" customWidth="1"/>
    <col min="11500" max="11500" width="19.42578125" style="1" bestFit="1" customWidth="1"/>
    <col min="11501" max="11501" width="10.85546875" style="1" customWidth="1"/>
    <col min="11502" max="11502" width="16.5703125" style="1" bestFit="1" customWidth="1"/>
    <col min="11503" max="11503" width="13.5703125" style="1" bestFit="1" customWidth="1"/>
    <col min="11504" max="11504" width="17.42578125" style="1" bestFit="1" customWidth="1"/>
    <col min="11505" max="11505" width="20" style="1" bestFit="1" customWidth="1"/>
    <col min="11506" max="11506" width="14.42578125" style="1" bestFit="1" customWidth="1"/>
    <col min="11507" max="11507" width="14.5703125" style="1" bestFit="1" customWidth="1"/>
    <col min="11508" max="11508" width="15.5703125" style="1" bestFit="1" customWidth="1"/>
    <col min="11509" max="11509" width="11.42578125" style="1" customWidth="1"/>
    <col min="11510" max="11749" width="11.42578125" style="1"/>
    <col min="11750" max="11750" width="4.42578125" style="1" bestFit="1" customWidth="1"/>
    <col min="11751" max="11751" width="41.42578125" style="1" customWidth="1"/>
    <col min="11752" max="11752" width="42.5703125" style="1" customWidth="1"/>
    <col min="11753" max="11753" width="35.42578125" style="1" customWidth="1"/>
    <col min="11754" max="11754" width="27" style="1" customWidth="1"/>
    <col min="11755" max="11755" width="17.85546875" style="1" customWidth="1"/>
    <col min="11756" max="11756" width="19.42578125" style="1" bestFit="1" customWidth="1"/>
    <col min="11757" max="11757" width="10.85546875" style="1" customWidth="1"/>
    <col min="11758" max="11758" width="16.5703125" style="1" bestFit="1" customWidth="1"/>
    <col min="11759" max="11759" width="13.5703125" style="1" bestFit="1" customWidth="1"/>
    <col min="11760" max="11760" width="17.42578125" style="1" bestFit="1" customWidth="1"/>
    <col min="11761" max="11761" width="20" style="1" bestFit="1" customWidth="1"/>
    <col min="11762" max="11762" width="14.42578125" style="1" bestFit="1" customWidth="1"/>
    <col min="11763" max="11763" width="14.5703125" style="1" bestFit="1" customWidth="1"/>
    <col min="11764" max="11764" width="15.5703125" style="1" bestFit="1" customWidth="1"/>
    <col min="11765" max="11765" width="11.42578125" style="1" customWidth="1"/>
    <col min="11766" max="12005" width="11.42578125" style="1"/>
    <col min="12006" max="12006" width="4.42578125" style="1" bestFit="1" customWidth="1"/>
    <col min="12007" max="12007" width="41.42578125" style="1" customWidth="1"/>
    <col min="12008" max="12008" width="42.5703125" style="1" customWidth="1"/>
    <col min="12009" max="12009" width="35.42578125" style="1" customWidth="1"/>
    <col min="12010" max="12010" width="27" style="1" customWidth="1"/>
    <col min="12011" max="12011" width="17.85546875" style="1" customWidth="1"/>
    <col min="12012" max="12012" width="19.42578125" style="1" bestFit="1" customWidth="1"/>
    <col min="12013" max="12013" width="10.85546875" style="1" customWidth="1"/>
    <col min="12014" max="12014" width="16.5703125" style="1" bestFit="1" customWidth="1"/>
    <col min="12015" max="12015" width="13.5703125" style="1" bestFit="1" customWidth="1"/>
    <col min="12016" max="12016" width="17.42578125" style="1" bestFit="1" customWidth="1"/>
    <col min="12017" max="12017" width="20" style="1" bestFit="1" customWidth="1"/>
    <col min="12018" max="12018" width="14.42578125" style="1" bestFit="1" customWidth="1"/>
    <col min="12019" max="12019" width="14.5703125" style="1" bestFit="1" customWidth="1"/>
    <col min="12020" max="12020" width="15.5703125" style="1" bestFit="1" customWidth="1"/>
    <col min="12021" max="12021" width="11.42578125" style="1" customWidth="1"/>
    <col min="12022" max="12261" width="11.42578125" style="1"/>
    <col min="12262" max="12262" width="4.42578125" style="1" bestFit="1" customWidth="1"/>
    <col min="12263" max="12263" width="41.42578125" style="1" customWidth="1"/>
    <col min="12264" max="12264" width="42.5703125" style="1" customWidth="1"/>
    <col min="12265" max="12265" width="35.42578125" style="1" customWidth="1"/>
    <col min="12266" max="12266" width="27" style="1" customWidth="1"/>
    <col min="12267" max="12267" width="17.85546875" style="1" customWidth="1"/>
    <col min="12268" max="12268" width="19.42578125" style="1" bestFit="1" customWidth="1"/>
    <col min="12269" max="12269" width="10.85546875" style="1" customWidth="1"/>
    <col min="12270" max="12270" width="16.5703125" style="1" bestFit="1" customWidth="1"/>
    <col min="12271" max="12271" width="13.5703125" style="1" bestFit="1" customWidth="1"/>
    <col min="12272" max="12272" width="17.42578125" style="1" bestFit="1" customWidth="1"/>
    <col min="12273" max="12273" width="20" style="1" bestFit="1" customWidth="1"/>
    <col min="12274" max="12274" width="14.42578125" style="1" bestFit="1" customWidth="1"/>
    <col min="12275" max="12275" width="14.5703125" style="1" bestFit="1" customWidth="1"/>
    <col min="12276" max="12276" width="15.5703125" style="1" bestFit="1" customWidth="1"/>
    <col min="12277" max="12277" width="11.42578125" style="1" customWidth="1"/>
    <col min="12278" max="12517" width="11.42578125" style="1"/>
    <col min="12518" max="12518" width="4.42578125" style="1" bestFit="1" customWidth="1"/>
    <col min="12519" max="12519" width="41.42578125" style="1" customWidth="1"/>
    <col min="12520" max="12520" width="42.5703125" style="1" customWidth="1"/>
    <col min="12521" max="12521" width="35.42578125" style="1" customWidth="1"/>
    <col min="12522" max="12522" width="27" style="1" customWidth="1"/>
    <col min="12523" max="12523" width="17.85546875" style="1" customWidth="1"/>
    <col min="12524" max="12524" width="19.42578125" style="1" bestFit="1" customWidth="1"/>
    <col min="12525" max="12525" width="10.85546875" style="1" customWidth="1"/>
    <col min="12526" max="12526" width="16.5703125" style="1" bestFit="1" customWidth="1"/>
    <col min="12527" max="12527" width="13.5703125" style="1" bestFit="1" customWidth="1"/>
    <col min="12528" max="12528" width="17.42578125" style="1" bestFit="1" customWidth="1"/>
    <col min="12529" max="12529" width="20" style="1" bestFit="1" customWidth="1"/>
    <col min="12530" max="12530" width="14.42578125" style="1" bestFit="1" customWidth="1"/>
    <col min="12531" max="12531" width="14.5703125" style="1" bestFit="1" customWidth="1"/>
    <col min="12532" max="12532" width="15.5703125" style="1" bestFit="1" customWidth="1"/>
    <col min="12533" max="12533" width="11.42578125" style="1" customWidth="1"/>
    <col min="12534" max="12773" width="11.42578125" style="1"/>
    <col min="12774" max="12774" width="4.42578125" style="1" bestFit="1" customWidth="1"/>
    <col min="12775" max="12775" width="41.42578125" style="1" customWidth="1"/>
    <col min="12776" max="12776" width="42.5703125" style="1" customWidth="1"/>
    <col min="12777" max="12777" width="35.42578125" style="1" customWidth="1"/>
    <col min="12778" max="12778" width="27" style="1" customWidth="1"/>
    <col min="12779" max="12779" width="17.85546875" style="1" customWidth="1"/>
    <col min="12780" max="12780" width="19.42578125" style="1" bestFit="1" customWidth="1"/>
    <col min="12781" max="12781" width="10.85546875" style="1" customWidth="1"/>
    <col min="12782" max="12782" width="16.5703125" style="1" bestFit="1" customWidth="1"/>
    <col min="12783" max="12783" width="13.5703125" style="1" bestFit="1" customWidth="1"/>
    <col min="12784" max="12784" width="17.42578125" style="1" bestFit="1" customWidth="1"/>
    <col min="12785" max="12785" width="20" style="1" bestFit="1" customWidth="1"/>
    <col min="12786" max="12786" width="14.42578125" style="1" bestFit="1" customWidth="1"/>
    <col min="12787" max="12787" width="14.5703125" style="1" bestFit="1" customWidth="1"/>
    <col min="12788" max="12788" width="15.5703125" style="1" bestFit="1" customWidth="1"/>
    <col min="12789" max="12789" width="11.42578125" style="1" customWidth="1"/>
    <col min="12790" max="13029" width="11.42578125" style="1"/>
    <col min="13030" max="13030" width="4.42578125" style="1" bestFit="1" customWidth="1"/>
    <col min="13031" max="13031" width="41.42578125" style="1" customWidth="1"/>
    <col min="13032" max="13032" width="42.5703125" style="1" customWidth="1"/>
    <col min="13033" max="13033" width="35.42578125" style="1" customWidth="1"/>
    <col min="13034" max="13034" width="27" style="1" customWidth="1"/>
    <col min="13035" max="13035" width="17.85546875" style="1" customWidth="1"/>
    <col min="13036" max="13036" width="19.42578125" style="1" bestFit="1" customWidth="1"/>
    <col min="13037" max="13037" width="10.85546875" style="1" customWidth="1"/>
    <col min="13038" max="13038" width="16.5703125" style="1" bestFit="1" customWidth="1"/>
    <col min="13039" max="13039" width="13.5703125" style="1" bestFit="1" customWidth="1"/>
    <col min="13040" max="13040" width="17.42578125" style="1" bestFit="1" customWidth="1"/>
    <col min="13041" max="13041" width="20" style="1" bestFit="1" customWidth="1"/>
    <col min="13042" max="13042" width="14.42578125" style="1" bestFit="1" customWidth="1"/>
    <col min="13043" max="13043" width="14.5703125" style="1" bestFit="1" customWidth="1"/>
    <col min="13044" max="13044" width="15.5703125" style="1" bestFit="1" customWidth="1"/>
    <col min="13045" max="13045" width="11.42578125" style="1" customWidth="1"/>
    <col min="13046" max="13285" width="11.42578125" style="1"/>
    <col min="13286" max="13286" width="4.42578125" style="1" bestFit="1" customWidth="1"/>
    <col min="13287" max="13287" width="41.42578125" style="1" customWidth="1"/>
    <col min="13288" max="13288" width="42.5703125" style="1" customWidth="1"/>
    <col min="13289" max="13289" width="35.42578125" style="1" customWidth="1"/>
    <col min="13290" max="13290" width="27" style="1" customWidth="1"/>
    <col min="13291" max="13291" width="17.85546875" style="1" customWidth="1"/>
    <col min="13292" max="13292" width="19.42578125" style="1" bestFit="1" customWidth="1"/>
    <col min="13293" max="13293" width="10.85546875" style="1" customWidth="1"/>
    <col min="13294" max="13294" width="16.5703125" style="1" bestFit="1" customWidth="1"/>
    <col min="13295" max="13295" width="13.5703125" style="1" bestFit="1" customWidth="1"/>
    <col min="13296" max="13296" width="17.42578125" style="1" bestFit="1" customWidth="1"/>
    <col min="13297" max="13297" width="20" style="1" bestFit="1" customWidth="1"/>
    <col min="13298" max="13298" width="14.42578125" style="1" bestFit="1" customWidth="1"/>
    <col min="13299" max="13299" width="14.5703125" style="1" bestFit="1" customWidth="1"/>
    <col min="13300" max="13300" width="15.5703125" style="1" bestFit="1" customWidth="1"/>
    <col min="13301" max="13301" width="11.42578125" style="1" customWidth="1"/>
    <col min="13302" max="13541" width="11.42578125" style="1"/>
    <col min="13542" max="13542" width="4.42578125" style="1" bestFit="1" customWidth="1"/>
    <col min="13543" max="13543" width="41.42578125" style="1" customWidth="1"/>
    <col min="13544" max="13544" width="42.5703125" style="1" customWidth="1"/>
    <col min="13545" max="13545" width="35.42578125" style="1" customWidth="1"/>
    <col min="13546" max="13546" width="27" style="1" customWidth="1"/>
    <col min="13547" max="13547" width="17.85546875" style="1" customWidth="1"/>
    <col min="13548" max="13548" width="19.42578125" style="1" bestFit="1" customWidth="1"/>
    <col min="13549" max="13549" width="10.85546875" style="1" customWidth="1"/>
    <col min="13550" max="13550" width="16.5703125" style="1" bestFit="1" customWidth="1"/>
    <col min="13551" max="13551" width="13.5703125" style="1" bestFit="1" customWidth="1"/>
    <col min="13552" max="13552" width="17.42578125" style="1" bestFit="1" customWidth="1"/>
    <col min="13553" max="13553" width="20" style="1" bestFit="1" customWidth="1"/>
    <col min="13554" max="13554" width="14.42578125" style="1" bestFit="1" customWidth="1"/>
    <col min="13555" max="13555" width="14.5703125" style="1" bestFit="1" customWidth="1"/>
    <col min="13556" max="13556" width="15.5703125" style="1" bestFit="1" customWidth="1"/>
    <col min="13557" max="13557" width="11.42578125" style="1" customWidth="1"/>
    <col min="13558" max="13797" width="11.42578125" style="1"/>
    <col min="13798" max="13798" width="4.42578125" style="1" bestFit="1" customWidth="1"/>
    <col min="13799" max="13799" width="41.42578125" style="1" customWidth="1"/>
    <col min="13800" max="13800" width="42.5703125" style="1" customWidth="1"/>
    <col min="13801" max="13801" width="35.42578125" style="1" customWidth="1"/>
    <col min="13802" max="13802" width="27" style="1" customWidth="1"/>
    <col min="13803" max="13803" width="17.85546875" style="1" customWidth="1"/>
    <col min="13804" max="13804" width="19.42578125" style="1" bestFit="1" customWidth="1"/>
    <col min="13805" max="13805" width="10.85546875" style="1" customWidth="1"/>
    <col min="13806" max="13806" width="16.5703125" style="1" bestFit="1" customWidth="1"/>
    <col min="13807" max="13807" width="13.5703125" style="1" bestFit="1" customWidth="1"/>
    <col min="13808" max="13808" width="17.42578125" style="1" bestFit="1" customWidth="1"/>
    <col min="13809" max="13809" width="20" style="1" bestFit="1" customWidth="1"/>
    <col min="13810" max="13810" width="14.42578125" style="1" bestFit="1" customWidth="1"/>
    <col min="13811" max="13811" width="14.5703125" style="1" bestFit="1" customWidth="1"/>
    <col min="13812" max="13812" width="15.5703125" style="1" bestFit="1" customWidth="1"/>
    <col min="13813" max="13813" width="11.42578125" style="1" customWidth="1"/>
    <col min="13814" max="14053" width="11.42578125" style="1"/>
    <col min="14054" max="14054" width="4.42578125" style="1" bestFit="1" customWidth="1"/>
    <col min="14055" max="14055" width="41.42578125" style="1" customWidth="1"/>
    <col min="14056" max="14056" width="42.5703125" style="1" customWidth="1"/>
    <col min="14057" max="14057" width="35.42578125" style="1" customWidth="1"/>
    <col min="14058" max="14058" width="27" style="1" customWidth="1"/>
    <col min="14059" max="14059" width="17.85546875" style="1" customWidth="1"/>
    <col min="14060" max="14060" width="19.42578125" style="1" bestFit="1" customWidth="1"/>
    <col min="14061" max="14061" width="10.85546875" style="1" customWidth="1"/>
    <col min="14062" max="14062" width="16.5703125" style="1" bestFit="1" customWidth="1"/>
    <col min="14063" max="14063" width="13.5703125" style="1" bestFit="1" customWidth="1"/>
    <col min="14064" max="14064" width="17.42578125" style="1" bestFit="1" customWidth="1"/>
    <col min="14065" max="14065" width="20" style="1" bestFit="1" customWidth="1"/>
    <col min="14066" max="14066" width="14.42578125" style="1" bestFit="1" customWidth="1"/>
    <col min="14067" max="14067" width="14.5703125" style="1" bestFit="1" customWidth="1"/>
    <col min="14068" max="14068" width="15.5703125" style="1" bestFit="1" customWidth="1"/>
    <col min="14069" max="14069" width="11.42578125" style="1" customWidth="1"/>
    <col min="14070" max="14309" width="11.42578125" style="1"/>
    <col min="14310" max="14310" width="4.42578125" style="1" bestFit="1" customWidth="1"/>
    <col min="14311" max="14311" width="41.42578125" style="1" customWidth="1"/>
    <col min="14312" max="14312" width="42.5703125" style="1" customWidth="1"/>
    <col min="14313" max="14313" width="35.42578125" style="1" customWidth="1"/>
    <col min="14314" max="14314" width="27" style="1" customWidth="1"/>
    <col min="14315" max="14315" width="17.85546875" style="1" customWidth="1"/>
    <col min="14316" max="14316" width="19.42578125" style="1" bestFit="1" customWidth="1"/>
    <col min="14317" max="14317" width="10.85546875" style="1" customWidth="1"/>
    <col min="14318" max="14318" width="16.5703125" style="1" bestFit="1" customWidth="1"/>
    <col min="14319" max="14319" width="13.5703125" style="1" bestFit="1" customWidth="1"/>
    <col min="14320" max="14320" width="17.42578125" style="1" bestFit="1" customWidth="1"/>
    <col min="14321" max="14321" width="20" style="1" bestFit="1" customWidth="1"/>
    <col min="14322" max="14322" width="14.42578125" style="1" bestFit="1" customWidth="1"/>
    <col min="14323" max="14323" width="14.5703125" style="1" bestFit="1" customWidth="1"/>
    <col min="14324" max="14324" width="15.5703125" style="1" bestFit="1" customWidth="1"/>
    <col min="14325" max="14325" width="11.42578125" style="1" customWidth="1"/>
    <col min="14326" max="14565" width="11.42578125" style="1"/>
    <col min="14566" max="14566" width="4.42578125" style="1" bestFit="1" customWidth="1"/>
    <col min="14567" max="14567" width="41.42578125" style="1" customWidth="1"/>
    <col min="14568" max="14568" width="42.5703125" style="1" customWidth="1"/>
    <col min="14569" max="14569" width="35.42578125" style="1" customWidth="1"/>
    <col min="14570" max="14570" width="27" style="1" customWidth="1"/>
    <col min="14571" max="14571" width="17.85546875" style="1" customWidth="1"/>
    <col min="14572" max="14572" width="19.42578125" style="1" bestFit="1" customWidth="1"/>
    <col min="14573" max="14573" width="10.85546875" style="1" customWidth="1"/>
    <col min="14574" max="14574" width="16.5703125" style="1" bestFit="1" customWidth="1"/>
    <col min="14575" max="14575" width="13.5703125" style="1" bestFit="1" customWidth="1"/>
    <col min="14576" max="14576" width="17.42578125" style="1" bestFit="1" customWidth="1"/>
    <col min="14577" max="14577" width="20" style="1" bestFit="1" customWidth="1"/>
    <col min="14578" max="14578" width="14.42578125" style="1" bestFit="1" customWidth="1"/>
    <col min="14579" max="14579" width="14.5703125" style="1" bestFit="1" customWidth="1"/>
    <col min="14580" max="14580" width="15.5703125" style="1" bestFit="1" customWidth="1"/>
    <col min="14581" max="14581" width="11.42578125" style="1" customWidth="1"/>
    <col min="14582" max="14821" width="11.42578125" style="1"/>
    <col min="14822" max="14822" width="4.42578125" style="1" bestFit="1" customWidth="1"/>
    <col min="14823" max="14823" width="41.42578125" style="1" customWidth="1"/>
    <col min="14824" max="14824" width="42.5703125" style="1" customWidth="1"/>
    <col min="14825" max="14825" width="35.42578125" style="1" customWidth="1"/>
    <col min="14826" max="14826" width="27" style="1" customWidth="1"/>
    <col min="14827" max="14827" width="17.85546875" style="1" customWidth="1"/>
    <col min="14828" max="14828" width="19.42578125" style="1" bestFit="1" customWidth="1"/>
    <col min="14829" max="14829" width="10.85546875" style="1" customWidth="1"/>
    <col min="14830" max="14830" width="16.5703125" style="1" bestFit="1" customWidth="1"/>
    <col min="14831" max="14831" width="13.5703125" style="1" bestFit="1" customWidth="1"/>
    <col min="14832" max="14832" width="17.42578125" style="1" bestFit="1" customWidth="1"/>
    <col min="14833" max="14833" width="20" style="1" bestFit="1" customWidth="1"/>
    <col min="14834" max="14834" width="14.42578125" style="1" bestFit="1" customWidth="1"/>
    <col min="14835" max="14835" width="14.5703125" style="1" bestFit="1" customWidth="1"/>
    <col min="14836" max="14836" width="15.5703125" style="1" bestFit="1" customWidth="1"/>
    <col min="14837" max="14837" width="11.42578125" style="1" customWidth="1"/>
    <col min="14838" max="15077" width="11.42578125" style="1"/>
    <col min="15078" max="15078" width="4.42578125" style="1" bestFit="1" customWidth="1"/>
    <col min="15079" max="15079" width="41.42578125" style="1" customWidth="1"/>
    <col min="15080" max="15080" width="42.5703125" style="1" customWidth="1"/>
    <col min="15081" max="15081" width="35.42578125" style="1" customWidth="1"/>
    <col min="15082" max="15082" width="27" style="1" customWidth="1"/>
    <col min="15083" max="15083" width="17.85546875" style="1" customWidth="1"/>
    <col min="15084" max="15084" width="19.42578125" style="1" bestFit="1" customWidth="1"/>
    <col min="15085" max="15085" width="10.85546875" style="1" customWidth="1"/>
    <col min="15086" max="15086" width="16.5703125" style="1" bestFit="1" customWidth="1"/>
    <col min="15087" max="15087" width="13.5703125" style="1" bestFit="1" customWidth="1"/>
    <col min="15088" max="15088" width="17.42578125" style="1" bestFit="1" customWidth="1"/>
    <col min="15089" max="15089" width="20" style="1" bestFit="1" customWidth="1"/>
    <col min="15090" max="15090" width="14.42578125" style="1" bestFit="1" customWidth="1"/>
    <col min="15091" max="15091" width="14.5703125" style="1" bestFit="1" customWidth="1"/>
    <col min="15092" max="15092" width="15.5703125" style="1" bestFit="1" customWidth="1"/>
    <col min="15093" max="15093" width="11.42578125" style="1" customWidth="1"/>
    <col min="15094" max="15333" width="11.42578125" style="1"/>
    <col min="15334" max="15334" width="4.42578125" style="1" bestFit="1" customWidth="1"/>
    <col min="15335" max="15335" width="41.42578125" style="1" customWidth="1"/>
    <col min="15336" max="15336" width="42.5703125" style="1" customWidth="1"/>
    <col min="15337" max="15337" width="35.42578125" style="1" customWidth="1"/>
    <col min="15338" max="15338" width="27" style="1" customWidth="1"/>
    <col min="15339" max="15339" width="17.85546875" style="1" customWidth="1"/>
    <col min="15340" max="15340" width="19.42578125" style="1" bestFit="1" customWidth="1"/>
    <col min="15341" max="15341" width="10.85546875" style="1" customWidth="1"/>
    <col min="15342" max="15342" width="16.5703125" style="1" bestFit="1" customWidth="1"/>
    <col min="15343" max="15343" width="13.5703125" style="1" bestFit="1" customWidth="1"/>
    <col min="15344" max="15344" width="17.42578125" style="1" bestFit="1" customWidth="1"/>
    <col min="15345" max="15345" width="20" style="1" bestFit="1" customWidth="1"/>
    <col min="15346" max="15346" width="14.42578125" style="1" bestFit="1" customWidth="1"/>
    <col min="15347" max="15347" width="14.5703125" style="1" bestFit="1" customWidth="1"/>
    <col min="15348" max="15348" width="15.5703125" style="1" bestFit="1" customWidth="1"/>
    <col min="15349" max="15349" width="11.42578125" style="1" customWidth="1"/>
    <col min="15350" max="15589" width="11.42578125" style="1"/>
    <col min="15590" max="15590" width="4.42578125" style="1" bestFit="1" customWidth="1"/>
    <col min="15591" max="15591" width="41.42578125" style="1" customWidth="1"/>
    <col min="15592" max="15592" width="42.5703125" style="1" customWidth="1"/>
    <col min="15593" max="15593" width="35.42578125" style="1" customWidth="1"/>
    <col min="15594" max="15594" width="27" style="1" customWidth="1"/>
    <col min="15595" max="15595" width="17.85546875" style="1" customWidth="1"/>
    <col min="15596" max="15596" width="19.42578125" style="1" bestFit="1" customWidth="1"/>
    <col min="15597" max="15597" width="10.85546875" style="1" customWidth="1"/>
    <col min="15598" max="15598" width="16.5703125" style="1" bestFit="1" customWidth="1"/>
    <col min="15599" max="15599" width="13.5703125" style="1" bestFit="1" customWidth="1"/>
    <col min="15600" max="15600" width="17.42578125" style="1" bestFit="1" customWidth="1"/>
    <col min="15601" max="15601" width="20" style="1" bestFit="1" customWidth="1"/>
    <col min="15602" max="15602" width="14.42578125" style="1" bestFit="1" customWidth="1"/>
    <col min="15603" max="15603" width="14.5703125" style="1" bestFit="1" customWidth="1"/>
    <col min="15604" max="15604" width="15.5703125" style="1" bestFit="1" customWidth="1"/>
    <col min="15605" max="15605" width="11.42578125" style="1" customWidth="1"/>
    <col min="15606" max="15845" width="11.42578125" style="1"/>
    <col min="15846" max="15846" width="4.42578125" style="1" bestFit="1" customWidth="1"/>
    <col min="15847" max="15847" width="41.42578125" style="1" customWidth="1"/>
    <col min="15848" max="15848" width="42.5703125" style="1" customWidth="1"/>
    <col min="15849" max="15849" width="35.42578125" style="1" customWidth="1"/>
    <col min="15850" max="15850" width="27" style="1" customWidth="1"/>
    <col min="15851" max="15851" width="17.85546875" style="1" customWidth="1"/>
    <col min="15852" max="15852" width="19.42578125" style="1" bestFit="1" customWidth="1"/>
    <col min="15853" max="15853" width="10.85546875" style="1" customWidth="1"/>
    <col min="15854" max="15854" width="16.5703125" style="1" bestFit="1" customWidth="1"/>
    <col min="15855" max="15855" width="13.5703125" style="1" bestFit="1" customWidth="1"/>
    <col min="15856" max="15856" width="17.42578125" style="1" bestFit="1" customWidth="1"/>
    <col min="15857" max="15857" width="20" style="1" bestFit="1" customWidth="1"/>
    <col min="15858" max="15858" width="14.42578125" style="1" bestFit="1" customWidth="1"/>
    <col min="15859" max="15859" width="14.5703125" style="1" bestFit="1" customWidth="1"/>
    <col min="15860" max="15860" width="15.5703125" style="1" bestFit="1" customWidth="1"/>
    <col min="15861" max="15861" width="11.42578125" style="1" customWidth="1"/>
    <col min="15862" max="16101" width="11.42578125" style="1"/>
    <col min="16102" max="16102" width="4.42578125" style="1" bestFit="1" customWidth="1"/>
    <col min="16103" max="16103" width="41.42578125" style="1" customWidth="1"/>
    <col min="16104" max="16104" width="42.5703125" style="1" customWidth="1"/>
    <col min="16105" max="16105" width="35.42578125" style="1" customWidth="1"/>
    <col min="16106" max="16106" width="27" style="1" customWidth="1"/>
    <col min="16107" max="16107" width="17.85546875" style="1" customWidth="1"/>
    <col min="16108" max="16108" width="19.42578125" style="1" bestFit="1" customWidth="1"/>
    <col min="16109" max="16109" width="10.85546875" style="1" customWidth="1"/>
    <col min="16110" max="16110" width="16.5703125" style="1" bestFit="1" customWidth="1"/>
    <col min="16111" max="16111" width="13.5703125" style="1" bestFit="1" customWidth="1"/>
    <col min="16112" max="16112" width="17.42578125" style="1" bestFit="1" customWidth="1"/>
    <col min="16113" max="16113" width="20" style="1" bestFit="1" customWidth="1"/>
    <col min="16114" max="16114" width="14.42578125" style="1" bestFit="1" customWidth="1"/>
    <col min="16115" max="16115" width="14.5703125" style="1" bestFit="1" customWidth="1"/>
    <col min="16116" max="16116" width="15.5703125" style="1" bestFit="1" customWidth="1"/>
    <col min="16117" max="16117" width="11.42578125" style="1" customWidth="1"/>
    <col min="16118" max="16384" width="11.42578125" style="1"/>
  </cols>
  <sheetData>
    <row r="1" spans="1:16" ht="24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ht="24.7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15" x14ac:dyDescent="0.25"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ht="1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"/>
    </row>
    <row r="5" spans="1:16" ht="19.5" customHeight="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21.75" customHeight="1" x14ac:dyDescent="0.35">
      <c r="A6" s="44" t="s">
        <v>1473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23.25" customHeight="1" x14ac:dyDescent="0.25">
      <c r="D7" s="1" t="s">
        <v>4</v>
      </c>
      <c r="G7" s="3" t="s">
        <v>5</v>
      </c>
      <c r="I7" s="3"/>
      <c r="J7" s="3" t="s">
        <v>6</v>
      </c>
      <c r="K7" s="3" t="s">
        <v>7</v>
      </c>
      <c r="L7" s="3" t="s">
        <v>8</v>
      </c>
      <c r="M7" s="3"/>
      <c r="N7" s="3" t="s">
        <v>9</v>
      </c>
      <c r="O7" s="3"/>
    </row>
    <row r="8" spans="1:16" s="4" customFormat="1" ht="33" customHeight="1" x14ac:dyDescent="0.25">
      <c r="A8" s="4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5" t="s">
        <v>16</v>
      </c>
      <c r="H8" s="4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</row>
    <row r="9" spans="1:16" ht="24.75" customHeight="1" x14ac:dyDescent="0.25">
      <c r="A9" s="6">
        <v>1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7">
        <v>240000</v>
      </c>
      <c r="H9" s="7">
        <v>0</v>
      </c>
      <c r="I9" s="7">
        <v>240000</v>
      </c>
      <c r="J9" s="7">
        <f t="shared" ref="J9:J22" si="0">+G9*2.87%</f>
        <v>6888</v>
      </c>
      <c r="K9" s="7">
        <v>45390.080000000002</v>
      </c>
      <c r="L9" s="7">
        <v>5883.16</v>
      </c>
      <c r="M9" s="7">
        <v>25</v>
      </c>
      <c r="N9" s="7">
        <f t="shared" ref="N9:N79" si="1">+J9+K9+L9+M9</f>
        <v>58186.240000000005</v>
      </c>
      <c r="O9" s="7">
        <f t="shared" ref="O9:O78" si="2">+G9-N9</f>
        <v>181813.76000000001</v>
      </c>
    </row>
    <row r="10" spans="1:16" ht="24.75" customHeight="1" x14ac:dyDescent="0.25">
      <c r="A10" s="6">
        <v>2</v>
      </c>
      <c r="B10" s="6" t="s">
        <v>30</v>
      </c>
      <c r="C10" s="6" t="s">
        <v>26</v>
      </c>
      <c r="D10" s="6" t="s">
        <v>31</v>
      </c>
      <c r="E10" s="6" t="s">
        <v>28</v>
      </c>
      <c r="F10" s="6" t="s">
        <v>29</v>
      </c>
      <c r="G10" s="7">
        <v>100000</v>
      </c>
      <c r="H10" s="7">
        <v>0</v>
      </c>
      <c r="I10" s="7">
        <v>100000</v>
      </c>
      <c r="J10" s="7">
        <f t="shared" si="0"/>
        <v>2870</v>
      </c>
      <c r="K10" s="7">
        <v>12105.37</v>
      </c>
      <c r="L10" s="7">
        <f t="shared" ref="L10:L76" si="3">+I10*3.04%</f>
        <v>3040</v>
      </c>
      <c r="M10" s="7">
        <v>25</v>
      </c>
      <c r="N10" s="7">
        <f t="shared" si="1"/>
        <v>18040.370000000003</v>
      </c>
      <c r="O10" s="7">
        <f t="shared" si="2"/>
        <v>81959.63</v>
      </c>
    </row>
    <row r="11" spans="1:16" ht="24.75" customHeight="1" x14ac:dyDescent="0.25">
      <c r="A11" s="6">
        <v>3</v>
      </c>
      <c r="B11" s="6" t="s">
        <v>32</v>
      </c>
      <c r="C11" s="6" t="s">
        <v>26</v>
      </c>
      <c r="D11" s="6" t="s">
        <v>33</v>
      </c>
      <c r="E11" s="6" t="s">
        <v>28</v>
      </c>
      <c r="F11" s="6" t="s">
        <v>29</v>
      </c>
      <c r="G11" s="7">
        <v>80000</v>
      </c>
      <c r="H11" s="7">
        <v>0</v>
      </c>
      <c r="I11" s="7">
        <v>80000</v>
      </c>
      <c r="J11" s="7">
        <f t="shared" si="0"/>
        <v>2296</v>
      </c>
      <c r="K11" s="7">
        <v>6564.09</v>
      </c>
      <c r="L11" s="7">
        <f t="shared" si="3"/>
        <v>2432</v>
      </c>
      <c r="M11" s="7">
        <v>3455.92</v>
      </c>
      <c r="N11" s="7">
        <f t="shared" si="1"/>
        <v>14748.01</v>
      </c>
      <c r="O11" s="7">
        <f t="shared" si="2"/>
        <v>65251.99</v>
      </c>
    </row>
    <row r="12" spans="1:16" ht="24.75" customHeight="1" x14ac:dyDescent="0.25">
      <c r="A12" s="6">
        <v>4</v>
      </c>
      <c r="B12" s="6" t="s">
        <v>34</v>
      </c>
      <c r="C12" s="6" t="s">
        <v>26</v>
      </c>
      <c r="D12" s="6" t="s">
        <v>35</v>
      </c>
      <c r="E12" s="6" t="s">
        <v>36</v>
      </c>
      <c r="F12" s="6" t="s">
        <v>37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3"/>
        <v>1064</v>
      </c>
      <c r="M12" s="7">
        <v>25</v>
      </c>
      <c r="N12" s="7">
        <f t="shared" si="1"/>
        <v>2093.5</v>
      </c>
      <c r="O12" s="7">
        <f t="shared" si="2"/>
        <v>32906.5</v>
      </c>
    </row>
    <row r="13" spans="1:16" ht="24.75" customHeight="1" x14ac:dyDescent="0.25">
      <c r="A13" s="6">
        <v>5</v>
      </c>
      <c r="B13" s="6" t="s">
        <v>38</v>
      </c>
      <c r="C13" s="6" t="s">
        <v>26</v>
      </c>
      <c r="D13" s="6" t="s">
        <v>39</v>
      </c>
      <c r="E13" s="6" t="s">
        <v>36</v>
      </c>
      <c r="F13" s="6" t="s">
        <v>37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3"/>
        <v>1064</v>
      </c>
      <c r="M13" s="7">
        <v>25</v>
      </c>
      <c r="N13" s="7">
        <f t="shared" si="1"/>
        <v>2093.5</v>
      </c>
      <c r="O13" s="7">
        <f t="shared" si="2"/>
        <v>32906.5</v>
      </c>
    </row>
    <row r="14" spans="1:16" ht="24.75" customHeight="1" x14ac:dyDescent="0.25">
      <c r="A14" s="6">
        <v>6</v>
      </c>
      <c r="B14" s="1" t="s">
        <v>40</v>
      </c>
      <c r="C14" s="6" t="s">
        <v>26</v>
      </c>
      <c r="D14" s="6" t="s">
        <v>41</v>
      </c>
      <c r="E14" s="6" t="s">
        <v>28</v>
      </c>
      <c r="F14" s="6" t="s">
        <v>29</v>
      </c>
      <c r="G14" s="7">
        <v>25000</v>
      </c>
      <c r="H14" s="7">
        <v>0</v>
      </c>
      <c r="I14" s="7">
        <v>25000</v>
      </c>
      <c r="J14" s="7">
        <f t="shared" si="0"/>
        <v>717.5</v>
      </c>
      <c r="K14" s="7">
        <v>0</v>
      </c>
      <c r="L14" s="7">
        <f t="shared" si="3"/>
        <v>760</v>
      </c>
      <c r="M14" s="7">
        <v>25</v>
      </c>
      <c r="N14" s="7">
        <f t="shared" si="1"/>
        <v>1502.5</v>
      </c>
      <c r="O14" s="7">
        <f t="shared" si="2"/>
        <v>23497.5</v>
      </c>
    </row>
    <row r="15" spans="1:16" ht="24.75" customHeight="1" x14ac:dyDescent="0.25">
      <c r="A15" s="6">
        <v>7</v>
      </c>
      <c r="B15" s="1" t="s">
        <v>42</v>
      </c>
      <c r="C15" s="6" t="s">
        <v>26</v>
      </c>
      <c r="D15" s="6" t="s">
        <v>41</v>
      </c>
      <c r="E15" s="6" t="s">
        <v>28</v>
      </c>
      <c r="F15" s="6" t="s">
        <v>29</v>
      </c>
      <c r="G15" s="7">
        <v>30000</v>
      </c>
      <c r="H15" s="7">
        <v>0</v>
      </c>
      <c r="I15" s="7">
        <v>30000</v>
      </c>
      <c r="J15" s="7">
        <v>861</v>
      </c>
      <c r="K15" s="7">
        <v>0</v>
      </c>
      <c r="L15" s="7">
        <v>912</v>
      </c>
      <c r="M15" s="7">
        <v>25</v>
      </c>
      <c r="N15" s="7">
        <f t="shared" si="1"/>
        <v>1798</v>
      </c>
      <c r="O15" s="7">
        <f t="shared" si="2"/>
        <v>28202</v>
      </c>
    </row>
    <row r="16" spans="1:16" ht="24.75" customHeight="1" x14ac:dyDescent="0.25">
      <c r="A16" s="6">
        <v>8</v>
      </c>
      <c r="B16" s="6" t="s">
        <v>43</v>
      </c>
      <c r="C16" s="6" t="s">
        <v>26</v>
      </c>
      <c r="D16" s="6" t="s">
        <v>44</v>
      </c>
      <c r="E16" s="6" t="s">
        <v>28</v>
      </c>
      <c r="F16" s="6" t="s">
        <v>29</v>
      </c>
      <c r="G16" s="7">
        <v>120000</v>
      </c>
      <c r="H16" s="7">
        <v>0</v>
      </c>
      <c r="I16" s="7">
        <v>120000</v>
      </c>
      <c r="J16" s="7">
        <f t="shared" si="0"/>
        <v>3444</v>
      </c>
      <c r="K16" s="7">
        <v>16809.87</v>
      </c>
      <c r="L16" s="7">
        <f t="shared" si="3"/>
        <v>3648</v>
      </c>
      <c r="M16" s="7">
        <v>20272.919999999998</v>
      </c>
      <c r="N16" s="7">
        <f t="shared" si="1"/>
        <v>44174.789999999994</v>
      </c>
      <c r="O16" s="7">
        <f t="shared" si="2"/>
        <v>75825.210000000006</v>
      </c>
    </row>
    <row r="17" spans="1:15" ht="24.75" customHeight="1" x14ac:dyDescent="0.25">
      <c r="A17" s="6">
        <v>9</v>
      </c>
      <c r="B17" s="6" t="s">
        <v>45</v>
      </c>
      <c r="C17" s="6" t="s">
        <v>26</v>
      </c>
      <c r="D17" s="6" t="s">
        <v>33</v>
      </c>
      <c r="E17" s="6" t="s">
        <v>28</v>
      </c>
      <c r="F17" s="6" t="s">
        <v>29</v>
      </c>
      <c r="G17" s="7">
        <v>90000</v>
      </c>
      <c r="H17" s="7">
        <v>0</v>
      </c>
      <c r="I17" s="7">
        <v>90000</v>
      </c>
      <c r="J17" s="7">
        <f t="shared" si="0"/>
        <v>2583</v>
      </c>
      <c r="K17" s="7">
        <v>9753.1200000000008</v>
      </c>
      <c r="L17" s="7">
        <f t="shared" si="3"/>
        <v>2736</v>
      </c>
      <c r="M17" s="7">
        <v>25</v>
      </c>
      <c r="N17" s="7">
        <f t="shared" si="1"/>
        <v>15097.12</v>
      </c>
      <c r="O17" s="7">
        <f t="shared" si="2"/>
        <v>74902.880000000005</v>
      </c>
    </row>
    <row r="18" spans="1:15" ht="24.75" customHeight="1" x14ac:dyDescent="0.25">
      <c r="A18" s="6">
        <v>10</v>
      </c>
      <c r="B18" s="1" t="s">
        <v>46</v>
      </c>
      <c r="C18" s="6" t="s">
        <v>26</v>
      </c>
      <c r="D18" s="6" t="s">
        <v>47</v>
      </c>
      <c r="E18" s="6" t="s">
        <v>36</v>
      </c>
      <c r="F18" s="6" t="s">
        <v>29</v>
      </c>
      <c r="G18" s="7">
        <v>15000</v>
      </c>
      <c r="H18" s="7">
        <v>0</v>
      </c>
      <c r="I18" s="7">
        <v>15000</v>
      </c>
      <c r="J18" s="7">
        <v>430.5</v>
      </c>
      <c r="K18" s="7">
        <v>0</v>
      </c>
      <c r="L18" s="7">
        <v>456</v>
      </c>
      <c r="M18" s="7">
        <v>25</v>
      </c>
      <c r="N18" s="7">
        <f t="shared" si="1"/>
        <v>911.5</v>
      </c>
      <c r="O18" s="7">
        <f t="shared" si="2"/>
        <v>14088.5</v>
      </c>
    </row>
    <row r="19" spans="1:15" ht="24.75" customHeight="1" x14ac:dyDescent="0.25">
      <c r="A19" s="6">
        <v>11</v>
      </c>
      <c r="B19" s="6" t="s">
        <v>48</v>
      </c>
      <c r="C19" s="6" t="s">
        <v>49</v>
      </c>
      <c r="D19" s="6" t="s">
        <v>47</v>
      </c>
      <c r="E19" s="6" t="s">
        <v>36</v>
      </c>
      <c r="F19" s="6" t="s">
        <v>29</v>
      </c>
      <c r="G19" s="7">
        <v>15000</v>
      </c>
      <c r="H19" s="7">
        <v>0</v>
      </c>
      <c r="I19" s="7">
        <v>15000</v>
      </c>
      <c r="J19" s="7">
        <v>430.5</v>
      </c>
      <c r="K19" s="7">
        <v>0</v>
      </c>
      <c r="L19" s="7">
        <v>456</v>
      </c>
      <c r="M19" s="7">
        <v>25</v>
      </c>
      <c r="N19" s="7">
        <f t="shared" si="1"/>
        <v>911.5</v>
      </c>
      <c r="O19" s="7">
        <f t="shared" si="2"/>
        <v>14088.5</v>
      </c>
    </row>
    <row r="20" spans="1:15" ht="24.75" customHeight="1" x14ac:dyDescent="0.25">
      <c r="A20" s="6">
        <v>12</v>
      </c>
      <c r="B20" s="6" t="s">
        <v>50</v>
      </c>
      <c r="C20" s="6" t="s">
        <v>49</v>
      </c>
      <c r="D20" s="6" t="s">
        <v>47</v>
      </c>
      <c r="E20" s="6" t="s">
        <v>36</v>
      </c>
      <c r="F20" s="6" t="s">
        <v>29</v>
      </c>
      <c r="G20" s="7">
        <v>25000</v>
      </c>
      <c r="H20" s="7">
        <v>0</v>
      </c>
      <c r="I20" s="7">
        <v>25000</v>
      </c>
      <c r="J20" s="7">
        <v>717.5</v>
      </c>
      <c r="K20" s="7">
        <v>0</v>
      </c>
      <c r="L20" s="7">
        <v>760</v>
      </c>
      <c r="M20" s="7">
        <v>25</v>
      </c>
      <c r="N20" s="7">
        <f t="shared" si="1"/>
        <v>1502.5</v>
      </c>
      <c r="O20" s="7">
        <f t="shared" si="2"/>
        <v>23497.5</v>
      </c>
    </row>
    <row r="21" spans="1:15" ht="24.75" customHeight="1" x14ac:dyDescent="0.25">
      <c r="A21" s="6">
        <v>13</v>
      </c>
      <c r="B21" t="s">
        <v>1375</v>
      </c>
      <c r="C21" s="6" t="s">
        <v>49</v>
      </c>
      <c r="D21" t="s">
        <v>103</v>
      </c>
      <c r="E21" s="6" t="s">
        <v>28</v>
      </c>
      <c r="F21" s="6" t="s">
        <v>29</v>
      </c>
      <c r="G21" s="7">
        <v>15000</v>
      </c>
      <c r="H21" s="7">
        <v>0</v>
      </c>
      <c r="I21" s="7">
        <v>15000</v>
      </c>
      <c r="J21" s="7">
        <v>430.5</v>
      </c>
      <c r="K21" s="7">
        <v>0</v>
      </c>
      <c r="L21" s="7">
        <v>456</v>
      </c>
      <c r="M21" s="7">
        <v>25</v>
      </c>
      <c r="N21" s="7">
        <f t="shared" si="1"/>
        <v>911.5</v>
      </c>
      <c r="O21" s="7">
        <f t="shared" si="2"/>
        <v>14088.5</v>
      </c>
    </row>
    <row r="22" spans="1:15" ht="24.75" customHeight="1" x14ac:dyDescent="0.25">
      <c r="A22" s="6">
        <v>14</v>
      </c>
      <c r="B22" t="s">
        <v>51</v>
      </c>
      <c r="C22" s="6" t="s">
        <v>49</v>
      </c>
      <c r="D22" s="6" t="s">
        <v>52</v>
      </c>
      <c r="E22" s="6" t="s">
        <v>36</v>
      </c>
      <c r="F22" s="6" t="s">
        <v>37</v>
      </c>
      <c r="G22" s="7">
        <v>30000</v>
      </c>
      <c r="H22" s="7">
        <v>0</v>
      </c>
      <c r="I22" s="7">
        <v>30000</v>
      </c>
      <c r="J22" s="7">
        <f t="shared" si="0"/>
        <v>861</v>
      </c>
      <c r="K22" s="7">
        <v>0</v>
      </c>
      <c r="L22" s="7">
        <f t="shared" si="3"/>
        <v>912</v>
      </c>
      <c r="M22" s="7">
        <v>25</v>
      </c>
      <c r="N22" s="7">
        <f t="shared" si="1"/>
        <v>1798</v>
      </c>
      <c r="O22" s="7">
        <f t="shared" si="2"/>
        <v>28202</v>
      </c>
    </row>
    <row r="23" spans="1:15" s="8" customFormat="1" ht="26.25" customHeight="1" x14ac:dyDescent="0.25">
      <c r="A23" s="6">
        <v>15</v>
      </c>
      <c r="B23" s="6" t="s">
        <v>53</v>
      </c>
      <c r="C23" s="6" t="s">
        <v>49</v>
      </c>
      <c r="D23" s="6" t="s">
        <v>54</v>
      </c>
      <c r="E23" s="6" t="s">
        <v>55</v>
      </c>
      <c r="F23" s="6" t="s">
        <v>37</v>
      </c>
      <c r="G23" s="7">
        <v>60000</v>
      </c>
      <c r="H23" s="7">
        <v>0</v>
      </c>
      <c r="I23" s="7">
        <v>60000</v>
      </c>
      <c r="J23" s="7">
        <v>1722</v>
      </c>
      <c r="K23" s="7">
        <v>3143.58</v>
      </c>
      <c r="L23" s="7">
        <f>+I23*3.04%</f>
        <v>1824</v>
      </c>
      <c r="M23" s="7">
        <v>2140.46</v>
      </c>
      <c r="N23" s="7">
        <f t="shared" si="1"/>
        <v>8830.0400000000009</v>
      </c>
      <c r="O23" s="7">
        <f t="shared" si="2"/>
        <v>51169.96</v>
      </c>
    </row>
    <row r="24" spans="1:15" s="8" customFormat="1" ht="26.25" customHeight="1" x14ac:dyDescent="0.25">
      <c r="A24" s="6">
        <v>16</v>
      </c>
      <c r="B24" t="s">
        <v>1308</v>
      </c>
      <c r="C24" s="6" t="s">
        <v>49</v>
      </c>
      <c r="D24" t="s">
        <v>886</v>
      </c>
      <c r="E24" s="6" t="s">
        <v>28</v>
      </c>
      <c r="F24" s="6" t="s">
        <v>37</v>
      </c>
      <c r="G24" s="7">
        <v>75000</v>
      </c>
      <c r="H24" s="7">
        <v>0</v>
      </c>
      <c r="I24" s="7">
        <v>75000</v>
      </c>
      <c r="J24" s="7">
        <v>2152.5</v>
      </c>
      <c r="K24" s="7">
        <v>6309.38</v>
      </c>
      <c r="L24" s="7">
        <v>2280</v>
      </c>
      <c r="M24" s="7">
        <v>25</v>
      </c>
      <c r="N24" s="7">
        <f t="shared" si="1"/>
        <v>10766.880000000001</v>
      </c>
      <c r="O24" s="7">
        <f t="shared" si="2"/>
        <v>64233.119999999995</v>
      </c>
    </row>
    <row r="25" spans="1:15" ht="24.75" customHeight="1" x14ac:dyDescent="0.25">
      <c r="A25" s="6">
        <v>17</v>
      </c>
      <c r="B25" s="6" t="s">
        <v>56</v>
      </c>
      <c r="C25" s="6" t="s">
        <v>57</v>
      </c>
      <c r="D25" s="6" t="s">
        <v>58</v>
      </c>
      <c r="E25" s="6" t="s">
        <v>28</v>
      </c>
      <c r="F25" s="6" t="s">
        <v>29</v>
      </c>
      <c r="G25" s="7">
        <v>185000</v>
      </c>
      <c r="H25" s="7">
        <v>0</v>
      </c>
      <c r="I25" s="7">
        <v>185000</v>
      </c>
      <c r="J25" s="7">
        <v>5309.5</v>
      </c>
      <c r="K25" s="7">
        <v>32099.49</v>
      </c>
      <c r="L25" s="7">
        <f t="shared" si="3"/>
        <v>5624</v>
      </c>
      <c r="M25" s="7">
        <v>25</v>
      </c>
      <c r="N25" s="7">
        <f t="shared" si="1"/>
        <v>43057.990000000005</v>
      </c>
      <c r="O25" s="7">
        <f t="shared" si="2"/>
        <v>141942.01</v>
      </c>
    </row>
    <row r="26" spans="1:15" ht="24.75" customHeight="1" x14ac:dyDescent="0.25">
      <c r="A26" s="6">
        <v>18</v>
      </c>
      <c r="B26" s="6" t="s">
        <v>59</v>
      </c>
      <c r="C26" s="6" t="s">
        <v>57</v>
      </c>
      <c r="D26" s="6" t="s">
        <v>58</v>
      </c>
      <c r="E26" s="6" t="s">
        <v>28</v>
      </c>
      <c r="F26" s="6" t="s">
        <v>29</v>
      </c>
      <c r="G26" s="7">
        <v>190000</v>
      </c>
      <c r="H26" s="7">
        <v>0</v>
      </c>
      <c r="I26" s="7">
        <v>190000</v>
      </c>
      <c r="J26" s="7">
        <v>5453</v>
      </c>
      <c r="K26" s="7">
        <v>31989.02</v>
      </c>
      <c r="L26" s="7">
        <f t="shared" si="3"/>
        <v>5776</v>
      </c>
      <c r="M26" s="7">
        <v>11203.78</v>
      </c>
      <c r="N26" s="7">
        <f t="shared" si="1"/>
        <v>54421.8</v>
      </c>
      <c r="O26" s="7">
        <f t="shared" si="2"/>
        <v>135578.20000000001</v>
      </c>
    </row>
    <row r="27" spans="1:15" ht="24.75" customHeight="1" x14ac:dyDescent="0.25">
      <c r="A27" s="6">
        <v>19</v>
      </c>
      <c r="B27" s="6" t="s">
        <v>60</v>
      </c>
      <c r="C27" s="6" t="s">
        <v>57</v>
      </c>
      <c r="D27" s="6" t="s">
        <v>58</v>
      </c>
      <c r="E27" s="6" t="s">
        <v>28</v>
      </c>
      <c r="F27" s="6" t="s">
        <v>29</v>
      </c>
      <c r="G27" s="7">
        <v>185000</v>
      </c>
      <c r="H27" s="7">
        <v>0</v>
      </c>
      <c r="I27" s="7">
        <v>185000</v>
      </c>
      <c r="J27" s="7">
        <v>5309.5</v>
      </c>
      <c r="K27" s="7">
        <v>31241.759999999998</v>
      </c>
      <c r="L27" s="7">
        <f t="shared" si="3"/>
        <v>5624</v>
      </c>
      <c r="M27" s="7">
        <v>9488.32</v>
      </c>
      <c r="N27" s="7">
        <f t="shared" si="1"/>
        <v>51663.579999999994</v>
      </c>
      <c r="O27" s="7">
        <f t="shared" si="2"/>
        <v>133336.42000000001</v>
      </c>
    </row>
    <row r="28" spans="1:15" ht="24.75" customHeight="1" x14ac:dyDescent="0.25">
      <c r="A28" s="6">
        <v>20</v>
      </c>
      <c r="B28" s="1" t="s">
        <v>61</v>
      </c>
      <c r="C28" s="6" t="s">
        <v>62</v>
      </c>
      <c r="D28" s="1" t="s">
        <v>63</v>
      </c>
      <c r="E28" s="6" t="s">
        <v>28</v>
      </c>
      <c r="F28" s="6" t="s">
        <v>37</v>
      </c>
      <c r="G28" s="7">
        <v>35000</v>
      </c>
      <c r="H28" s="7">
        <v>0</v>
      </c>
      <c r="I28" s="7">
        <v>35000</v>
      </c>
      <c r="J28" s="7">
        <v>1004.5</v>
      </c>
      <c r="K28" s="7">
        <v>0</v>
      </c>
      <c r="L28" s="7">
        <v>1064</v>
      </c>
      <c r="M28" s="7">
        <v>25</v>
      </c>
      <c r="N28" s="7">
        <f t="shared" si="1"/>
        <v>2093.5</v>
      </c>
      <c r="O28" s="7">
        <f t="shared" si="2"/>
        <v>32906.5</v>
      </c>
    </row>
    <row r="29" spans="1:15" ht="24.75" customHeight="1" x14ac:dyDescent="0.25">
      <c r="A29" s="6">
        <v>21</v>
      </c>
      <c r="B29" s="6" t="s">
        <v>64</v>
      </c>
      <c r="C29" s="6" t="s">
        <v>57</v>
      </c>
      <c r="D29" s="6" t="s">
        <v>58</v>
      </c>
      <c r="E29" s="6" t="s">
        <v>28</v>
      </c>
      <c r="F29" s="6" t="s">
        <v>29</v>
      </c>
      <c r="G29" s="7">
        <v>120000</v>
      </c>
      <c r="H29" s="7">
        <v>0</v>
      </c>
      <c r="I29" s="7">
        <v>120000</v>
      </c>
      <c r="J29" s="7">
        <v>3444</v>
      </c>
      <c r="K29" s="7">
        <v>16809.87</v>
      </c>
      <c r="L29" s="7">
        <f t="shared" si="3"/>
        <v>3648</v>
      </c>
      <c r="M29" s="7">
        <v>425</v>
      </c>
      <c r="N29" s="7">
        <f t="shared" si="1"/>
        <v>24326.87</v>
      </c>
      <c r="O29" s="7">
        <f t="shared" si="2"/>
        <v>95673.13</v>
      </c>
    </row>
    <row r="30" spans="1:15" ht="28.5" customHeight="1" x14ac:dyDescent="0.25">
      <c r="A30" s="6">
        <v>22</v>
      </c>
      <c r="B30" s="6" t="s">
        <v>65</v>
      </c>
      <c r="C30" s="6" t="s">
        <v>66</v>
      </c>
      <c r="D30" s="6" t="s">
        <v>67</v>
      </c>
      <c r="E30" s="6" t="s">
        <v>36</v>
      </c>
      <c r="F30" s="6" t="s">
        <v>37</v>
      </c>
      <c r="G30" s="7">
        <v>25000</v>
      </c>
      <c r="H30" s="7">
        <v>0</v>
      </c>
      <c r="I30" s="7">
        <v>25000</v>
      </c>
      <c r="J30" s="7">
        <v>717.5</v>
      </c>
      <c r="K30" s="7">
        <v>0</v>
      </c>
      <c r="L30" s="7">
        <v>760</v>
      </c>
      <c r="M30" s="7">
        <v>125</v>
      </c>
      <c r="N30" s="7">
        <f t="shared" si="1"/>
        <v>1602.5</v>
      </c>
      <c r="O30" s="7">
        <f t="shared" si="2"/>
        <v>23397.5</v>
      </c>
    </row>
    <row r="31" spans="1:15" ht="28.5" customHeight="1" x14ac:dyDescent="0.25">
      <c r="A31" s="6">
        <v>23</v>
      </c>
      <c r="B31" s="6" t="s">
        <v>68</v>
      </c>
      <c r="C31" s="6" t="s">
        <v>69</v>
      </c>
      <c r="D31" s="6" t="s">
        <v>70</v>
      </c>
      <c r="E31" s="6" t="s">
        <v>55</v>
      </c>
      <c r="F31" s="6" t="s">
        <v>37</v>
      </c>
      <c r="G31" s="7">
        <v>85000</v>
      </c>
      <c r="H31" s="7">
        <v>0</v>
      </c>
      <c r="I31" s="7">
        <v>85000</v>
      </c>
      <c r="J31" s="7">
        <v>2439.5</v>
      </c>
      <c r="K31" s="7">
        <v>8576.99</v>
      </c>
      <c r="L31" s="7">
        <f t="shared" si="3"/>
        <v>2584</v>
      </c>
      <c r="M31" s="7">
        <v>165</v>
      </c>
      <c r="N31" s="7">
        <f t="shared" si="1"/>
        <v>13765.49</v>
      </c>
      <c r="O31" s="7">
        <f t="shared" si="2"/>
        <v>71234.509999999995</v>
      </c>
    </row>
    <row r="32" spans="1:15" ht="24.75" customHeight="1" x14ac:dyDescent="0.25">
      <c r="A32" s="6">
        <v>24</v>
      </c>
      <c r="B32" s="6" t="s">
        <v>71</v>
      </c>
      <c r="C32" s="6" t="s">
        <v>72</v>
      </c>
      <c r="D32" s="6" t="s">
        <v>73</v>
      </c>
      <c r="E32" s="6" t="s">
        <v>28</v>
      </c>
      <c r="F32" s="6" t="s">
        <v>37</v>
      </c>
      <c r="G32" s="7">
        <v>25000</v>
      </c>
      <c r="H32" s="7">
        <v>0</v>
      </c>
      <c r="I32" s="7">
        <v>25000</v>
      </c>
      <c r="J32" s="7">
        <v>717.5</v>
      </c>
      <c r="K32" s="7">
        <v>0</v>
      </c>
      <c r="L32" s="7">
        <f t="shared" si="3"/>
        <v>760</v>
      </c>
      <c r="M32" s="7">
        <v>25</v>
      </c>
      <c r="N32" s="7">
        <f t="shared" si="1"/>
        <v>1502.5</v>
      </c>
      <c r="O32" s="7">
        <f t="shared" si="2"/>
        <v>23497.5</v>
      </c>
    </row>
    <row r="33" spans="1:15" ht="24.75" customHeight="1" x14ac:dyDescent="0.25">
      <c r="A33" s="6">
        <v>25</v>
      </c>
      <c r="B33" s="1" t="s">
        <v>74</v>
      </c>
      <c r="C33" s="6" t="s">
        <v>72</v>
      </c>
      <c r="D33" s="6" t="s">
        <v>41</v>
      </c>
      <c r="E33" s="6" t="s">
        <v>28</v>
      </c>
      <c r="F33" s="6" t="s">
        <v>37</v>
      </c>
      <c r="G33" s="7">
        <v>21000</v>
      </c>
      <c r="H33" s="7">
        <v>0</v>
      </c>
      <c r="I33" s="7">
        <v>21000</v>
      </c>
      <c r="J33" s="7">
        <v>602.70000000000005</v>
      </c>
      <c r="K33" s="7">
        <v>0</v>
      </c>
      <c r="L33" s="7">
        <f t="shared" si="3"/>
        <v>638.4</v>
      </c>
      <c r="M33" s="7">
        <v>695</v>
      </c>
      <c r="N33" s="7">
        <f t="shared" si="1"/>
        <v>1936.1</v>
      </c>
      <c r="O33" s="7">
        <f t="shared" si="2"/>
        <v>19063.900000000001</v>
      </c>
    </row>
    <row r="34" spans="1:15" ht="24.75" customHeight="1" x14ac:dyDescent="0.25">
      <c r="A34" s="6">
        <v>26</v>
      </c>
      <c r="B34" s="6" t="s">
        <v>76</v>
      </c>
      <c r="C34" s="6" t="s">
        <v>72</v>
      </c>
      <c r="D34" s="6" t="s">
        <v>77</v>
      </c>
      <c r="E34" s="6" t="s">
        <v>55</v>
      </c>
      <c r="F34" s="6" t="s">
        <v>37</v>
      </c>
      <c r="G34" s="7">
        <v>90000</v>
      </c>
      <c r="H34" s="7">
        <v>0</v>
      </c>
      <c r="I34" s="7">
        <v>90000</v>
      </c>
      <c r="J34" s="7">
        <f>+G34*2.87%</f>
        <v>2583</v>
      </c>
      <c r="K34" s="7">
        <v>9753.1200000000008</v>
      </c>
      <c r="L34" s="7">
        <f t="shared" si="3"/>
        <v>2736</v>
      </c>
      <c r="M34" s="7">
        <v>25</v>
      </c>
      <c r="N34" s="7">
        <f t="shared" si="1"/>
        <v>15097.12</v>
      </c>
      <c r="O34" s="7">
        <f t="shared" si="2"/>
        <v>74902.880000000005</v>
      </c>
    </row>
    <row r="35" spans="1:15" ht="24.75" customHeight="1" x14ac:dyDescent="0.25">
      <c r="A35" s="6">
        <v>27</v>
      </c>
      <c r="B35" s="6" t="s">
        <v>78</v>
      </c>
      <c r="C35" s="6" t="s">
        <v>72</v>
      </c>
      <c r="D35" s="6" t="s">
        <v>35</v>
      </c>
      <c r="E35" s="6" t="s">
        <v>36</v>
      </c>
      <c r="F35" s="6" t="s">
        <v>37</v>
      </c>
      <c r="G35" s="7">
        <v>35000</v>
      </c>
      <c r="H35" s="7">
        <v>0</v>
      </c>
      <c r="I35" s="7">
        <v>35000</v>
      </c>
      <c r="J35" s="7">
        <f>+G35*2.87%</f>
        <v>1004.5</v>
      </c>
      <c r="K35" s="7">
        <v>0</v>
      </c>
      <c r="L35" s="7">
        <f t="shared" si="3"/>
        <v>1064</v>
      </c>
      <c r="M35" s="7">
        <v>25</v>
      </c>
      <c r="N35" s="7">
        <f t="shared" si="1"/>
        <v>2093.5</v>
      </c>
      <c r="O35" s="7">
        <f t="shared" si="2"/>
        <v>32906.5</v>
      </c>
    </row>
    <row r="36" spans="1:15" ht="24.75" customHeight="1" x14ac:dyDescent="0.25">
      <c r="A36" s="6">
        <v>28</v>
      </c>
      <c r="B36" s="6" t="s">
        <v>79</v>
      </c>
      <c r="C36" s="6" t="s">
        <v>72</v>
      </c>
      <c r="D36" s="6" t="s">
        <v>75</v>
      </c>
      <c r="E36" s="6" t="s">
        <v>55</v>
      </c>
      <c r="F36" s="6" t="s">
        <v>37</v>
      </c>
      <c r="G36" s="7">
        <v>45000</v>
      </c>
      <c r="H36" s="7">
        <v>0</v>
      </c>
      <c r="I36" s="7">
        <v>45000</v>
      </c>
      <c r="J36" s="7">
        <v>1291.5</v>
      </c>
      <c r="K36" s="7">
        <v>1148.33</v>
      </c>
      <c r="L36" s="7">
        <v>1368</v>
      </c>
      <c r="M36" s="7">
        <v>25</v>
      </c>
      <c r="N36" s="7">
        <f t="shared" si="1"/>
        <v>3832.83</v>
      </c>
      <c r="O36" s="7">
        <f t="shared" si="2"/>
        <v>41167.17</v>
      </c>
    </row>
    <row r="37" spans="1:15" ht="24.75" customHeight="1" x14ac:dyDescent="0.25">
      <c r="A37" s="6">
        <v>29</v>
      </c>
      <c r="B37" t="s">
        <v>1374</v>
      </c>
      <c r="C37" s="6" t="s">
        <v>72</v>
      </c>
      <c r="D37" t="s">
        <v>41</v>
      </c>
      <c r="E37" s="6" t="s">
        <v>28</v>
      </c>
      <c r="F37" s="6" t="s">
        <v>29</v>
      </c>
      <c r="G37" s="7">
        <v>25000</v>
      </c>
      <c r="H37" s="7">
        <v>0</v>
      </c>
      <c r="I37" s="7">
        <v>25000</v>
      </c>
      <c r="J37" s="7">
        <v>717.5</v>
      </c>
      <c r="K37" s="7">
        <v>0</v>
      </c>
      <c r="L37" s="7">
        <v>760</v>
      </c>
      <c r="M37" s="7">
        <v>25</v>
      </c>
      <c r="N37" s="7">
        <f t="shared" si="1"/>
        <v>1502.5</v>
      </c>
      <c r="O37" s="7">
        <f t="shared" si="2"/>
        <v>23497.5</v>
      </c>
    </row>
    <row r="38" spans="1:15" ht="30" x14ac:dyDescent="0.25">
      <c r="A38" s="6">
        <v>30</v>
      </c>
      <c r="B38" t="s">
        <v>1322</v>
      </c>
      <c r="C38" s="6" t="s">
        <v>81</v>
      </c>
      <c r="D38" t="s">
        <v>1323</v>
      </c>
      <c r="E38" s="6" t="s">
        <v>55</v>
      </c>
      <c r="F38" s="6" t="s">
        <v>37</v>
      </c>
      <c r="G38" s="7">
        <v>100000</v>
      </c>
      <c r="H38" s="7">
        <v>0</v>
      </c>
      <c r="I38" s="7">
        <v>100000</v>
      </c>
      <c r="J38" s="7">
        <v>2870</v>
      </c>
      <c r="K38" s="7">
        <v>11676.5</v>
      </c>
      <c r="L38" s="7">
        <v>3040</v>
      </c>
      <c r="M38" s="7">
        <v>1740.46</v>
      </c>
      <c r="N38" s="7">
        <f t="shared" si="1"/>
        <v>19326.96</v>
      </c>
      <c r="O38" s="7">
        <f t="shared" si="2"/>
        <v>80673.040000000008</v>
      </c>
    </row>
    <row r="39" spans="1:15" ht="30" x14ac:dyDescent="0.25">
      <c r="A39" s="6">
        <v>31</v>
      </c>
      <c r="B39" s="6" t="s">
        <v>80</v>
      </c>
      <c r="C39" s="6" t="s">
        <v>81</v>
      </c>
      <c r="D39" s="6" t="s">
        <v>82</v>
      </c>
      <c r="E39" s="6" t="s">
        <v>28</v>
      </c>
      <c r="F39" s="6" t="s">
        <v>37</v>
      </c>
      <c r="G39" s="7">
        <v>22050</v>
      </c>
      <c r="H39" s="7">
        <v>0</v>
      </c>
      <c r="I39" s="7">
        <v>22050</v>
      </c>
      <c r="J39" s="7">
        <v>632.84</v>
      </c>
      <c r="K39" s="7">
        <v>0</v>
      </c>
      <c r="L39" s="7">
        <f t="shared" si="3"/>
        <v>670.32</v>
      </c>
      <c r="M39" s="7">
        <v>25</v>
      </c>
      <c r="N39" s="7">
        <f t="shared" si="1"/>
        <v>1328.16</v>
      </c>
      <c r="O39" s="7">
        <f t="shared" si="2"/>
        <v>20721.84</v>
      </c>
    </row>
    <row r="40" spans="1:15" s="8" customFormat="1" ht="30" x14ac:dyDescent="0.25">
      <c r="A40" s="6">
        <v>32</v>
      </c>
      <c r="B40" s="6" t="s">
        <v>83</v>
      </c>
      <c r="C40" s="6" t="s">
        <v>81</v>
      </c>
      <c r="D40" s="6" t="s">
        <v>84</v>
      </c>
      <c r="E40" s="6" t="s">
        <v>28</v>
      </c>
      <c r="F40" s="6" t="s">
        <v>29</v>
      </c>
      <c r="G40" s="7">
        <v>60000</v>
      </c>
      <c r="H40" s="7">
        <v>0</v>
      </c>
      <c r="I40" s="7">
        <v>60000</v>
      </c>
      <c r="J40" s="7">
        <v>1722</v>
      </c>
      <c r="K40" s="7">
        <v>2800.49</v>
      </c>
      <c r="L40" s="7">
        <f t="shared" si="3"/>
        <v>1824</v>
      </c>
      <c r="M40" s="7">
        <v>3455.92</v>
      </c>
      <c r="N40" s="7">
        <f t="shared" si="1"/>
        <v>9802.41</v>
      </c>
      <c r="O40" s="7">
        <f t="shared" si="2"/>
        <v>50197.59</v>
      </c>
    </row>
    <row r="41" spans="1:15" ht="30" x14ac:dyDescent="0.25">
      <c r="A41" s="6">
        <v>33</v>
      </c>
      <c r="B41" s="6" t="s">
        <v>85</v>
      </c>
      <c r="C41" s="6" t="s">
        <v>81</v>
      </c>
      <c r="D41" s="6" t="s">
        <v>86</v>
      </c>
      <c r="E41" s="6" t="s">
        <v>28</v>
      </c>
      <c r="F41" s="6" t="s">
        <v>29</v>
      </c>
      <c r="G41" s="7">
        <v>26000</v>
      </c>
      <c r="H41" s="7">
        <v>0</v>
      </c>
      <c r="I41" s="7">
        <v>26000</v>
      </c>
      <c r="J41" s="7">
        <v>746.2</v>
      </c>
      <c r="K41" s="7">
        <v>0</v>
      </c>
      <c r="L41" s="7">
        <f t="shared" si="3"/>
        <v>790.4</v>
      </c>
      <c r="M41" s="7">
        <v>25</v>
      </c>
      <c r="N41" s="7">
        <f t="shared" si="1"/>
        <v>1561.6</v>
      </c>
      <c r="O41" s="7">
        <f t="shared" si="2"/>
        <v>24438.400000000001</v>
      </c>
    </row>
    <row r="42" spans="1:15" ht="34.5" customHeight="1" x14ac:dyDescent="0.25">
      <c r="A42" s="6">
        <v>34</v>
      </c>
      <c r="B42" s="1" t="s">
        <v>87</v>
      </c>
      <c r="C42" s="6" t="s">
        <v>81</v>
      </c>
      <c r="D42" s="6" t="s">
        <v>1484</v>
      </c>
      <c r="E42" s="6" t="s">
        <v>28</v>
      </c>
      <c r="F42" s="6" t="s">
        <v>37</v>
      </c>
      <c r="G42" s="7">
        <v>30000</v>
      </c>
      <c r="H42" s="7">
        <v>0</v>
      </c>
      <c r="I42" s="7">
        <v>30000</v>
      </c>
      <c r="J42" s="7">
        <v>861</v>
      </c>
      <c r="K42" s="7">
        <v>0</v>
      </c>
      <c r="L42" s="7">
        <f t="shared" si="3"/>
        <v>912</v>
      </c>
      <c r="M42" s="7">
        <v>125</v>
      </c>
      <c r="N42" s="7">
        <f t="shared" si="1"/>
        <v>1898</v>
      </c>
      <c r="O42" s="7">
        <f t="shared" si="2"/>
        <v>28102</v>
      </c>
    </row>
    <row r="43" spans="1:15" ht="30" x14ac:dyDescent="0.25">
      <c r="A43" s="6">
        <v>35</v>
      </c>
      <c r="B43" s="6" t="s">
        <v>88</v>
      </c>
      <c r="C43" s="6" t="s">
        <v>81</v>
      </c>
      <c r="D43" s="6" t="s">
        <v>67</v>
      </c>
      <c r="E43" s="6" t="s">
        <v>55</v>
      </c>
      <c r="F43" s="6" t="s">
        <v>37</v>
      </c>
      <c r="G43" s="7">
        <v>22050</v>
      </c>
      <c r="H43" s="7">
        <v>0</v>
      </c>
      <c r="I43" s="7">
        <v>22050</v>
      </c>
      <c r="J43" s="7">
        <v>632.84</v>
      </c>
      <c r="K43" s="7">
        <v>0</v>
      </c>
      <c r="L43" s="7">
        <f t="shared" si="3"/>
        <v>670.32</v>
      </c>
      <c r="M43" s="7">
        <v>125</v>
      </c>
      <c r="N43" s="7">
        <f t="shared" si="1"/>
        <v>1428.16</v>
      </c>
      <c r="O43" s="7">
        <f t="shared" si="2"/>
        <v>20621.84</v>
      </c>
    </row>
    <row r="44" spans="1:15" ht="30" x14ac:dyDescent="0.25">
      <c r="A44" s="6">
        <v>36</v>
      </c>
      <c r="B44" s="6" t="s">
        <v>89</v>
      </c>
      <c r="C44" s="6" t="s">
        <v>81</v>
      </c>
      <c r="D44" s="6" t="s">
        <v>67</v>
      </c>
      <c r="E44" s="6" t="s">
        <v>55</v>
      </c>
      <c r="F44" s="6" t="s">
        <v>37</v>
      </c>
      <c r="G44" s="7">
        <v>22050</v>
      </c>
      <c r="H44" s="7">
        <v>0</v>
      </c>
      <c r="I44" s="7">
        <v>22050</v>
      </c>
      <c r="J44" s="7">
        <v>632.84</v>
      </c>
      <c r="K44" s="7">
        <v>0</v>
      </c>
      <c r="L44" s="7">
        <f t="shared" si="3"/>
        <v>670.32</v>
      </c>
      <c r="M44" s="7">
        <v>1740.46</v>
      </c>
      <c r="N44" s="7">
        <f t="shared" si="1"/>
        <v>3043.62</v>
      </c>
      <c r="O44" s="7">
        <f t="shared" si="2"/>
        <v>19006.38</v>
      </c>
    </row>
    <row r="45" spans="1:15" ht="15" x14ac:dyDescent="0.25">
      <c r="A45" s="6">
        <v>37</v>
      </c>
      <c r="B45" t="s">
        <v>90</v>
      </c>
      <c r="C45" s="6" t="s">
        <v>91</v>
      </c>
      <c r="D45" t="s">
        <v>92</v>
      </c>
      <c r="E45" s="6" t="s">
        <v>55</v>
      </c>
      <c r="F45" s="6" t="s">
        <v>29</v>
      </c>
      <c r="G45" s="7">
        <v>90000</v>
      </c>
      <c r="H45" s="7">
        <v>0</v>
      </c>
      <c r="I45" s="7">
        <v>90000</v>
      </c>
      <c r="J45" s="7">
        <v>2583</v>
      </c>
      <c r="K45" s="7">
        <v>9753.1200000000008</v>
      </c>
      <c r="L45" s="7">
        <v>2736</v>
      </c>
      <c r="M45" s="7">
        <v>25</v>
      </c>
      <c r="N45" s="7">
        <f t="shared" si="1"/>
        <v>15097.12</v>
      </c>
      <c r="O45" s="7">
        <f t="shared" si="2"/>
        <v>74902.880000000005</v>
      </c>
    </row>
    <row r="46" spans="1:15" ht="15" x14ac:dyDescent="0.25">
      <c r="A46" s="6">
        <v>38</v>
      </c>
      <c r="B46" s="6" t="s">
        <v>93</v>
      </c>
      <c r="C46" s="6" t="s">
        <v>91</v>
      </c>
      <c r="D46" s="6" t="s">
        <v>94</v>
      </c>
      <c r="E46" s="6" t="s">
        <v>55</v>
      </c>
      <c r="F46" s="6" t="s">
        <v>37</v>
      </c>
      <c r="G46" s="7">
        <v>26250</v>
      </c>
      <c r="H46" s="7">
        <v>0</v>
      </c>
      <c r="I46" s="7">
        <v>26250</v>
      </c>
      <c r="J46" s="7">
        <v>753.38</v>
      </c>
      <c r="K46" s="7">
        <v>0</v>
      </c>
      <c r="L46" s="7">
        <f t="shared" si="3"/>
        <v>798</v>
      </c>
      <c r="M46" s="7">
        <v>25</v>
      </c>
      <c r="N46" s="7">
        <f t="shared" si="1"/>
        <v>1576.38</v>
      </c>
      <c r="O46" s="7">
        <f t="shared" si="2"/>
        <v>24673.62</v>
      </c>
    </row>
    <row r="47" spans="1:15" ht="15" x14ac:dyDescent="0.25">
      <c r="A47" s="6">
        <v>39</v>
      </c>
      <c r="B47" s="6" t="s">
        <v>95</v>
      </c>
      <c r="C47" s="6" t="s">
        <v>91</v>
      </c>
      <c r="D47" s="6" t="s">
        <v>96</v>
      </c>
      <c r="E47" s="6" t="s">
        <v>55</v>
      </c>
      <c r="F47" s="6" t="s">
        <v>29</v>
      </c>
      <c r="G47" s="7">
        <v>22000</v>
      </c>
      <c r="H47" s="7">
        <v>0</v>
      </c>
      <c r="I47" s="7">
        <v>22000</v>
      </c>
      <c r="J47" s="7">
        <v>631.4</v>
      </c>
      <c r="K47" s="7">
        <v>0</v>
      </c>
      <c r="L47" s="7">
        <f t="shared" si="3"/>
        <v>668.8</v>
      </c>
      <c r="M47" s="7">
        <v>25</v>
      </c>
      <c r="N47" s="7">
        <f t="shared" si="1"/>
        <v>1325.1999999999998</v>
      </c>
      <c r="O47" s="7">
        <f t="shared" si="2"/>
        <v>20674.8</v>
      </c>
    </row>
    <row r="48" spans="1:15" ht="15" x14ac:dyDescent="0.25">
      <c r="A48" s="6">
        <v>40</v>
      </c>
      <c r="B48" s="6" t="s">
        <v>97</v>
      </c>
      <c r="C48" s="6" t="s">
        <v>91</v>
      </c>
      <c r="D48" s="6" t="s">
        <v>98</v>
      </c>
      <c r="E48" s="6" t="s">
        <v>55</v>
      </c>
      <c r="F48" s="6" t="s">
        <v>37</v>
      </c>
      <c r="G48" s="7">
        <v>75000</v>
      </c>
      <c r="H48" s="7">
        <v>0</v>
      </c>
      <c r="I48" s="7">
        <v>75000</v>
      </c>
      <c r="J48" s="7">
        <v>2152.5</v>
      </c>
      <c r="K48" s="7">
        <v>4593.92</v>
      </c>
      <c r="L48" s="7">
        <f t="shared" si="3"/>
        <v>2280</v>
      </c>
      <c r="M48" s="7">
        <v>9834.6</v>
      </c>
      <c r="N48" s="7">
        <f t="shared" si="1"/>
        <v>18861.02</v>
      </c>
      <c r="O48" s="7">
        <f t="shared" si="2"/>
        <v>56138.979999999996</v>
      </c>
    </row>
    <row r="49" spans="1:15" ht="15" x14ac:dyDescent="0.25">
      <c r="A49" s="6">
        <v>41</v>
      </c>
      <c r="B49" s="6" t="s">
        <v>99</v>
      </c>
      <c r="C49" s="6" t="s">
        <v>91</v>
      </c>
      <c r="D49" s="6" t="s">
        <v>100</v>
      </c>
      <c r="E49" s="6" t="s">
        <v>28</v>
      </c>
      <c r="F49" s="6" t="s">
        <v>29</v>
      </c>
      <c r="G49" s="7">
        <v>50000</v>
      </c>
      <c r="H49" s="7">
        <v>0</v>
      </c>
      <c r="I49" s="7">
        <v>50000</v>
      </c>
      <c r="J49" s="7">
        <v>1435</v>
      </c>
      <c r="K49" s="7">
        <v>1854</v>
      </c>
      <c r="L49" s="7">
        <f t="shared" si="3"/>
        <v>1520</v>
      </c>
      <c r="M49" s="7">
        <v>25</v>
      </c>
      <c r="N49" s="7">
        <f t="shared" si="1"/>
        <v>4834</v>
      </c>
      <c r="O49" s="7">
        <f t="shared" si="2"/>
        <v>45166</v>
      </c>
    </row>
    <row r="50" spans="1:15" ht="15" x14ac:dyDescent="0.25">
      <c r="A50" s="6">
        <v>42</v>
      </c>
      <c r="B50" s="6" t="s">
        <v>101</v>
      </c>
      <c r="C50" s="6" t="s">
        <v>91</v>
      </c>
      <c r="D50" s="6" t="s">
        <v>41</v>
      </c>
      <c r="E50" s="6" t="s">
        <v>36</v>
      </c>
      <c r="F50" s="6" t="s">
        <v>29</v>
      </c>
      <c r="G50" s="7">
        <v>25000</v>
      </c>
      <c r="H50" s="7">
        <v>0</v>
      </c>
      <c r="I50" s="7">
        <v>25000</v>
      </c>
      <c r="J50" s="7">
        <v>717.5</v>
      </c>
      <c r="K50" s="7">
        <v>0</v>
      </c>
      <c r="L50" s="7">
        <f t="shared" si="3"/>
        <v>760</v>
      </c>
      <c r="M50" s="7">
        <v>25</v>
      </c>
      <c r="N50" s="7">
        <f t="shared" si="1"/>
        <v>1502.5</v>
      </c>
      <c r="O50" s="7">
        <f t="shared" si="2"/>
        <v>23497.5</v>
      </c>
    </row>
    <row r="51" spans="1:15" ht="15" x14ac:dyDescent="0.25">
      <c r="A51" s="6">
        <v>43</v>
      </c>
      <c r="B51" s="6" t="s">
        <v>102</v>
      </c>
      <c r="C51" s="6" t="s">
        <v>91</v>
      </c>
      <c r="D51" s="6" t="s">
        <v>103</v>
      </c>
      <c r="E51" s="6" t="s">
        <v>36</v>
      </c>
      <c r="F51" s="6" t="s">
        <v>29</v>
      </c>
      <c r="G51" s="7">
        <v>15000</v>
      </c>
      <c r="H51" s="7">
        <v>0</v>
      </c>
      <c r="I51" s="7">
        <v>15000</v>
      </c>
      <c r="J51" s="7">
        <v>430.5</v>
      </c>
      <c r="K51" s="7">
        <v>0</v>
      </c>
      <c r="L51" s="7">
        <f t="shared" si="3"/>
        <v>456</v>
      </c>
      <c r="M51" s="7">
        <v>25</v>
      </c>
      <c r="N51" s="7">
        <f t="shared" si="1"/>
        <v>911.5</v>
      </c>
      <c r="O51" s="7">
        <f t="shared" si="2"/>
        <v>14088.5</v>
      </c>
    </row>
    <row r="52" spans="1:15" ht="21.75" customHeight="1" x14ac:dyDescent="0.25">
      <c r="A52" s="6">
        <v>44</v>
      </c>
      <c r="B52" s="6" t="s">
        <v>104</v>
      </c>
      <c r="C52" s="6" t="s">
        <v>105</v>
      </c>
      <c r="D52" s="6" t="s">
        <v>106</v>
      </c>
      <c r="E52" s="6" t="s">
        <v>55</v>
      </c>
      <c r="F52" s="6" t="s">
        <v>37</v>
      </c>
      <c r="G52" s="7">
        <v>27000</v>
      </c>
      <c r="H52" s="7">
        <v>0</v>
      </c>
      <c r="I52" s="7">
        <v>27000</v>
      </c>
      <c r="J52" s="7">
        <v>774.9</v>
      </c>
      <c r="K52" s="7">
        <v>0</v>
      </c>
      <c r="L52" s="7">
        <f t="shared" si="3"/>
        <v>820.8</v>
      </c>
      <c r="M52" s="7">
        <v>2040.46</v>
      </c>
      <c r="N52" s="7">
        <f t="shared" si="1"/>
        <v>3636.16</v>
      </c>
      <c r="O52" s="7">
        <f t="shared" si="2"/>
        <v>23363.84</v>
      </c>
    </row>
    <row r="53" spans="1:15" ht="24.75" customHeight="1" x14ac:dyDescent="0.25">
      <c r="A53" s="6">
        <v>45</v>
      </c>
      <c r="B53" s="6" t="s">
        <v>107</v>
      </c>
      <c r="C53" s="6" t="s">
        <v>108</v>
      </c>
      <c r="D53" s="6" t="s">
        <v>109</v>
      </c>
      <c r="E53" s="6" t="s">
        <v>28</v>
      </c>
      <c r="F53" s="6" t="s">
        <v>29</v>
      </c>
      <c r="G53" s="7">
        <v>30000</v>
      </c>
      <c r="H53" s="7">
        <v>0</v>
      </c>
      <c r="I53" s="7">
        <v>30000</v>
      </c>
      <c r="J53" s="7">
        <v>861</v>
      </c>
      <c r="K53" s="7">
        <v>0</v>
      </c>
      <c r="L53" s="7">
        <f t="shared" si="3"/>
        <v>912</v>
      </c>
      <c r="M53" s="7">
        <v>25</v>
      </c>
      <c r="N53" s="7">
        <f t="shared" si="1"/>
        <v>1798</v>
      </c>
      <c r="O53" s="7">
        <f t="shared" si="2"/>
        <v>28202</v>
      </c>
    </row>
    <row r="54" spans="1:15" ht="24.75" customHeight="1" x14ac:dyDescent="0.25">
      <c r="A54" s="6">
        <v>46</v>
      </c>
      <c r="B54" s="6" t="s">
        <v>110</v>
      </c>
      <c r="C54" s="6" t="s">
        <v>108</v>
      </c>
      <c r="D54" s="6" t="s">
        <v>41</v>
      </c>
      <c r="E54" s="6" t="s">
        <v>36</v>
      </c>
      <c r="F54" s="6" t="s">
        <v>29</v>
      </c>
      <c r="G54" s="7">
        <v>25000</v>
      </c>
      <c r="H54" s="7">
        <v>0</v>
      </c>
      <c r="I54" s="7">
        <v>25000</v>
      </c>
      <c r="J54" s="7">
        <v>717.5</v>
      </c>
      <c r="K54" s="7">
        <v>0</v>
      </c>
      <c r="L54" s="7">
        <f t="shared" si="3"/>
        <v>760</v>
      </c>
      <c r="M54" s="7">
        <v>125</v>
      </c>
      <c r="N54" s="7">
        <f t="shared" si="1"/>
        <v>1602.5</v>
      </c>
      <c r="O54" s="7">
        <f t="shared" si="2"/>
        <v>23397.5</v>
      </c>
    </row>
    <row r="55" spans="1:15" ht="15" x14ac:dyDescent="0.25">
      <c r="A55" s="6">
        <v>47</v>
      </c>
      <c r="B55" s="6" t="s">
        <v>111</v>
      </c>
      <c r="C55" s="6" t="s">
        <v>112</v>
      </c>
      <c r="D55" s="6" t="s">
        <v>77</v>
      </c>
      <c r="E55" s="6" t="s">
        <v>55</v>
      </c>
      <c r="F55" s="6" t="s">
        <v>29</v>
      </c>
      <c r="G55" s="7">
        <v>45000</v>
      </c>
      <c r="H55" s="7">
        <v>0</v>
      </c>
      <c r="I55" s="7">
        <v>45000</v>
      </c>
      <c r="J55" s="7">
        <v>1291.5</v>
      </c>
      <c r="K55" s="7">
        <v>1148.33</v>
      </c>
      <c r="L55" s="7">
        <f t="shared" si="3"/>
        <v>1368</v>
      </c>
      <c r="M55" s="7">
        <v>25</v>
      </c>
      <c r="N55" s="7">
        <f t="shared" si="1"/>
        <v>3832.83</v>
      </c>
      <c r="O55" s="7">
        <f t="shared" si="2"/>
        <v>41167.17</v>
      </c>
    </row>
    <row r="56" spans="1:15" ht="15" x14ac:dyDescent="0.25">
      <c r="A56" s="6">
        <v>48</v>
      </c>
      <c r="B56" s="6" t="s">
        <v>113</v>
      </c>
      <c r="C56" s="6" t="s">
        <v>112</v>
      </c>
      <c r="D56" s="6" t="s">
        <v>114</v>
      </c>
      <c r="E56" s="6" t="s">
        <v>28</v>
      </c>
      <c r="F56" s="6" t="s">
        <v>29</v>
      </c>
      <c r="G56" s="7">
        <v>35000</v>
      </c>
      <c r="H56" s="7">
        <v>0</v>
      </c>
      <c r="I56" s="7">
        <v>35000</v>
      </c>
      <c r="J56" s="7">
        <v>1004.5</v>
      </c>
      <c r="K56" s="7">
        <v>0</v>
      </c>
      <c r="L56" s="7">
        <v>1064</v>
      </c>
      <c r="M56" s="7">
        <v>1740.46</v>
      </c>
      <c r="N56" s="7">
        <f t="shared" si="1"/>
        <v>3808.96</v>
      </c>
      <c r="O56" s="7">
        <f t="shared" si="2"/>
        <v>31191.040000000001</v>
      </c>
    </row>
    <row r="57" spans="1:15" ht="15" x14ac:dyDescent="0.25">
      <c r="A57" s="6">
        <v>49</v>
      </c>
      <c r="B57" s="6" t="s">
        <v>115</v>
      </c>
      <c r="C57" s="6" t="s">
        <v>112</v>
      </c>
      <c r="D57" s="6" t="s">
        <v>116</v>
      </c>
      <c r="E57" s="6" t="s">
        <v>36</v>
      </c>
      <c r="F57" s="6" t="s">
        <v>29</v>
      </c>
      <c r="G57" s="7">
        <v>15000</v>
      </c>
      <c r="H57" s="7">
        <v>0</v>
      </c>
      <c r="I57" s="7">
        <v>15000</v>
      </c>
      <c r="J57" s="7">
        <v>430.5</v>
      </c>
      <c r="K57" s="7">
        <v>0</v>
      </c>
      <c r="L57" s="7">
        <f t="shared" si="3"/>
        <v>456</v>
      </c>
      <c r="M57" s="7">
        <v>25</v>
      </c>
      <c r="N57" s="7">
        <f t="shared" si="1"/>
        <v>911.5</v>
      </c>
      <c r="O57" s="7">
        <f t="shared" si="2"/>
        <v>14088.5</v>
      </c>
    </row>
    <row r="58" spans="1:15" ht="24.75" customHeight="1" x14ac:dyDescent="0.25">
      <c r="A58" s="6">
        <v>50</v>
      </c>
      <c r="B58" s="6" t="s">
        <v>117</v>
      </c>
      <c r="C58" s="6" t="s">
        <v>118</v>
      </c>
      <c r="D58" s="6" t="s">
        <v>119</v>
      </c>
      <c r="E58" s="6" t="s">
        <v>36</v>
      </c>
      <c r="F58" s="6" t="s">
        <v>29</v>
      </c>
      <c r="G58" s="7">
        <v>15000</v>
      </c>
      <c r="H58" s="7">
        <v>0</v>
      </c>
      <c r="I58" s="7">
        <v>15000</v>
      </c>
      <c r="J58" s="7">
        <v>430.5</v>
      </c>
      <c r="K58" s="7">
        <v>0</v>
      </c>
      <c r="L58" s="7">
        <f t="shared" si="3"/>
        <v>456</v>
      </c>
      <c r="M58" s="7">
        <v>2759.51</v>
      </c>
      <c r="N58" s="7">
        <f t="shared" si="1"/>
        <v>3646.01</v>
      </c>
      <c r="O58" s="7">
        <f t="shared" si="2"/>
        <v>11353.99</v>
      </c>
    </row>
    <row r="59" spans="1:15" ht="24.75" customHeight="1" x14ac:dyDescent="0.25">
      <c r="A59" s="6">
        <v>51</v>
      </c>
      <c r="B59" s="6" t="s">
        <v>120</v>
      </c>
      <c r="C59" s="6" t="s">
        <v>118</v>
      </c>
      <c r="D59" s="6" t="s">
        <v>119</v>
      </c>
      <c r="E59" s="6" t="s">
        <v>36</v>
      </c>
      <c r="F59" s="6" t="s">
        <v>37</v>
      </c>
      <c r="G59" s="7">
        <v>16500</v>
      </c>
      <c r="H59" s="7">
        <v>0</v>
      </c>
      <c r="I59" s="7">
        <v>16500</v>
      </c>
      <c r="J59" s="7">
        <v>473.55</v>
      </c>
      <c r="K59" s="7">
        <v>0</v>
      </c>
      <c r="L59" s="7">
        <f t="shared" si="3"/>
        <v>501.6</v>
      </c>
      <c r="M59" s="7">
        <v>25</v>
      </c>
      <c r="N59" s="7">
        <f t="shared" si="1"/>
        <v>1000.1500000000001</v>
      </c>
      <c r="O59" s="7">
        <f t="shared" si="2"/>
        <v>15499.85</v>
      </c>
    </row>
    <row r="60" spans="1:15" ht="24.75" customHeight="1" x14ac:dyDescent="0.25">
      <c r="A60" s="6">
        <v>52</v>
      </c>
      <c r="B60" s="6" t="s">
        <v>121</v>
      </c>
      <c r="C60" s="6" t="s">
        <v>118</v>
      </c>
      <c r="D60" s="6" t="s">
        <v>119</v>
      </c>
      <c r="E60" s="6" t="s">
        <v>36</v>
      </c>
      <c r="F60" s="6" t="s">
        <v>37</v>
      </c>
      <c r="G60" s="7">
        <v>15000</v>
      </c>
      <c r="H60" s="7">
        <v>0</v>
      </c>
      <c r="I60" s="7">
        <v>15000</v>
      </c>
      <c r="J60" s="7">
        <v>430.5</v>
      </c>
      <c r="K60" s="7">
        <v>0</v>
      </c>
      <c r="L60" s="7">
        <f t="shared" si="3"/>
        <v>456</v>
      </c>
      <c r="M60" s="7">
        <v>25</v>
      </c>
      <c r="N60" s="7">
        <f t="shared" si="1"/>
        <v>911.5</v>
      </c>
      <c r="O60" s="7">
        <f t="shared" si="2"/>
        <v>14088.5</v>
      </c>
    </row>
    <row r="61" spans="1:15" ht="24.75" customHeight="1" x14ac:dyDescent="0.25">
      <c r="A61" s="6">
        <v>53</v>
      </c>
      <c r="B61" s="6" t="s">
        <v>122</v>
      </c>
      <c r="C61" s="6" t="s">
        <v>118</v>
      </c>
      <c r="D61" s="6" t="s">
        <v>119</v>
      </c>
      <c r="E61" s="6" t="s">
        <v>36</v>
      </c>
      <c r="F61" s="6" t="s">
        <v>37</v>
      </c>
      <c r="G61" s="7">
        <v>15000</v>
      </c>
      <c r="H61" s="7">
        <v>0</v>
      </c>
      <c r="I61" s="7">
        <v>15000</v>
      </c>
      <c r="J61" s="7">
        <v>430.5</v>
      </c>
      <c r="K61" s="7">
        <v>0</v>
      </c>
      <c r="L61" s="7">
        <f t="shared" si="3"/>
        <v>456</v>
      </c>
      <c r="M61" s="7">
        <v>25</v>
      </c>
      <c r="N61" s="7">
        <f t="shared" si="1"/>
        <v>911.5</v>
      </c>
      <c r="O61" s="7">
        <f t="shared" si="2"/>
        <v>14088.5</v>
      </c>
    </row>
    <row r="62" spans="1:15" ht="24.75" customHeight="1" x14ac:dyDescent="0.25">
      <c r="A62" s="6">
        <v>54</v>
      </c>
      <c r="B62" s="6" t="s">
        <v>123</v>
      </c>
      <c r="C62" s="6" t="s">
        <v>118</v>
      </c>
      <c r="D62" s="6" t="s">
        <v>119</v>
      </c>
      <c r="E62" s="6" t="s">
        <v>36</v>
      </c>
      <c r="F62" s="6" t="s">
        <v>37</v>
      </c>
      <c r="G62" s="7">
        <v>21000</v>
      </c>
      <c r="H62" s="7">
        <v>0</v>
      </c>
      <c r="I62" s="7">
        <v>21000</v>
      </c>
      <c r="J62" s="7">
        <v>602.70000000000005</v>
      </c>
      <c r="K62" s="7">
        <v>0</v>
      </c>
      <c r="L62" s="7">
        <v>638.4</v>
      </c>
      <c r="M62" s="7">
        <v>695</v>
      </c>
      <c r="N62" s="7">
        <f t="shared" si="1"/>
        <v>1936.1</v>
      </c>
      <c r="O62" s="7">
        <f t="shared" si="2"/>
        <v>19063.900000000001</v>
      </c>
    </row>
    <row r="63" spans="1:15" ht="24.75" customHeight="1" x14ac:dyDescent="0.25">
      <c r="A63" s="6">
        <v>55</v>
      </c>
      <c r="B63" s="6" t="s">
        <v>124</v>
      </c>
      <c r="C63" s="6" t="s">
        <v>118</v>
      </c>
      <c r="D63" s="6" t="s">
        <v>119</v>
      </c>
      <c r="E63" s="6" t="s">
        <v>28</v>
      </c>
      <c r="F63" s="6" t="s">
        <v>29</v>
      </c>
      <c r="G63" s="7">
        <v>25000</v>
      </c>
      <c r="H63" s="7">
        <v>0</v>
      </c>
      <c r="I63" s="7">
        <v>25000</v>
      </c>
      <c r="J63" s="7">
        <v>717.5</v>
      </c>
      <c r="K63" s="7">
        <v>0</v>
      </c>
      <c r="L63" s="7">
        <v>760</v>
      </c>
      <c r="M63" s="7">
        <v>25</v>
      </c>
      <c r="N63" s="7">
        <f t="shared" si="1"/>
        <v>1502.5</v>
      </c>
      <c r="O63" s="7">
        <f t="shared" si="2"/>
        <v>23497.5</v>
      </c>
    </row>
    <row r="64" spans="1:15" ht="24.75" customHeight="1" x14ac:dyDescent="0.25">
      <c r="A64" s="6">
        <v>56</v>
      </c>
      <c r="B64" s="6" t="s">
        <v>125</v>
      </c>
      <c r="C64" s="6" t="s">
        <v>118</v>
      </c>
      <c r="D64" s="6" t="s">
        <v>126</v>
      </c>
      <c r="E64" s="6" t="s">
        <v>28</v>
      </c>
      <c r="F64" s="6" t="s">
        <v>29</v>
      </c>
      <c r="G64" s="7">
        <v>17600</v>
      </c>
      <c r="H64" s="7">
        <v>0</v>
      </c>
      <c r="I64" s="7">
        <v>17600</v>
      </c>
      <c r="J64" s="7">
        <v>505.12</v>
      </c>
      <c r="K64" s="7">
        <v>0</v>
      </c>
      <c r="L64" s="7">
        <f t="shared" si="3"/>
        <v>535.04</v>
      </c>
      <c r="M64" s="7">
        <v>1525</v>
      </c>
      <c r="N64" s="7">
        <f t="shared" si="1"/>
        <v>2565.16</v>
      </c>
      <c r="O64" s="7">
        <f t="shared" si="2"/>
        <v>15034.84</v>
      </c>
    </row>
    <row r="65" spans="1:15" ht="24.75" customHeight="1" x14ac:dyDescent="0.25">
      <c r="A65" s="6">
        <v>57</v>
      </c>
      <c r="B65" s="6" t="s">
        <v>127</v>
      </c>
      <c r="C65" s="6" t="s">
        <v>118</v>
      </c>
      <c r="D65" s="6" t="s">
        <v>119</v>
      </c>
      <c r="E65" s="6" t="s">
        <v>36</v>
      </c>
      <c r="F65" s="6" t="s">
        <v>37</v>
      </c>
      <c r="G65" s="7">
        <v>16500</v>
      </c>
      <c r="H65" s="7">
        <v>0</v>
      </c>
      <c r="I65" s="7">
        <v>16500</v>
      </c>
      <c r="J65" s="7">
        <f>+I65*2.87%</f>
        <v>473.55</v>
      </c>
      <c r="K65" s="7">
        <v>0</v>
      </c>
      <c r="L65" s="7">
        <f t="shared" si="3"/>
        <v>501.6</v>
      </c>
      <c r="M65" s="7">
        <v>2228.0300000000002</v>
      </c>
      <c r="N65" s="7">
        <f t="shared" si="1"/>
        <v>3203.1800000000003</v>
      </c>
      <c r="O65" s="7">
        <f t="shared" si="2"/>
        <v>13296.82</v>
      </c>
    </row>
    <row r="66" spans="1:15" ht="24.75" customHeight="1" x14ac:dyDescent="0.25">
      <c r="A66" s="6">
        <v>58</v>
      </c>
      <c r="B66" s="6" t="s">
        <v>128</v>
      </c>
      <c r="C66" s="6" t="s">
        <v>118</v>
      </c>
      <c r="D66" s="6" t="s">
        <v>119</v>
      </c>
      <c r="E66" s="6" t="s">
        <v>36</v>
      </c>
      <c r="F66" s="6" t="s">
        <v>37</v>
      </c>
      <c r="G66" s="7">
        <v>15000</v>
      </c>
      <c r="H66" s="7">
        <v>0</v>
      </c>
      <c r="I66" s="7">
        <v>15000</v>
      </c>
      <c r="J66" s="7">
        <v>430.5</v>
      </c>
      <c r="K66" s="7">
        <v>0</v>
      </c>
      <c r="L66" s="7">
        <f t="shared" si="3"/>
        <v>456</v>
      </c>
      <c r="M66" s="7">
        <v>25</v>
      </c>
      <c r="N66" s="7">
        <f t="shared" si="1"/>
        <v>911.5</v>
      </c>
      <c r="O66" s="7">
        <f t="shared" si="2"/>
        <v>14088.5</v>
      </c>
    </row>
    <row r="67" spans="1:15" ht="24.75" customHeight="1" x14ac:dyDescent="0.25">
      <c r="A67" s="6">
        <v>59</v>
      </c>
      <c r="B67" s="6" t="s">
        <v>129</v>
      </c>
      <c r="C67" s="6" t="s">
        <v>118</v>
      </c>
      <c r="D67" s="6" t="s">
        <v>119</v>
      </c>
      <c r="E67" s="6" t="s">
        <v>55</v>
      </c>
      <c r="F67" s="6" t="s">
        <v>37</v>
      </c>
      <c r="G67" s="7">
        <v>15000</v>
      </c>
      <c r="H67" s="7">
        <v>0</v>
      </c>
      <c r="I67" s="7">
        <v>15000</v>
      </c>
      <c r="J67" s="7">
        <v>430.5</v>
      </c>
      <c r="K67" s="7">
        <v>0</v>
      </c>
      <c r="L67" s="7">
        <f t="shared" si="3"/>
        <v>456</v>
      </c>
      <c r="M67" s="7">
        <v>25</v>
      </c>
      <c r="N67" s="7">
        <f t="shared" si="1"/>
        <v>911.5</v>
      </c>
      <c r="O67" s="7">
        <f t="shared" si="2"/>
        <v>14088.5</v>
      </c>
    </row>
    <row r="68" spans="1:15" ht="24.75" customHeight="1" x14ac:dyDescent="0.25">
      <c r="A68" s="6">
        <v>60</v>
      </c>
      <c r="B68" t="s">
        <v>130</v>
      </c>
      <c r="C68" s="6" t="s">
        <v>118</v>
      </c>
      <c r="D68" s="6" t="s">
        <v>119</v>
      </c>
      <c r="E68" s="6" t="s">
        <v>36</v>
      </c>
      <c r="F68" s="6" t="s">
        <v>37</v>
      </c>
      <c r="G68" s="7">
        <v>15000</v>
      </c>
      <c r="H68" s="7">
        <v>0</v>
      </c>
      <c r="I68" s="7">
        <v>15000</v>
      </c>
      <c r="J68" s="7">
        <v>430.5</v>
      </c>
      <c r="K68" s="7">
        <v>0</v>
      </c>
      <c r="L68" s="7">
        <v>456</v>
      </c>
      <c r="M68" s="7">
        <v>25</v>
      </c>
      <c r="N68" s="7">
        <f t="shared" si="1"/>
        <v>911.5</v>
      </c>
      <c r="O68" s="7">
        <f t="shared" si="2"/>
        <v>14088.5</v>
      </c>
    </row>
    <row r="69" spans="1:15" ht="24.75" customHeight="1" x14ac:dyDescent="0.25">
      <c r="A69" s="6">
        <v>61</v>
      </c>
      <c r="B69" t="s">
        <v>131</v>
      </c>
      <c r="C69" t="s">
        <v>118</v>
      </c>
      <c r="D69" t="s">
        <v>119</v>
      </c>
      <c r="E69" s="6" t="s">
        <v>36</v>
      </c>
      <c r="F69" s="6" t="s">
        <v>37</v>
      </c>
      <c r="G69" s="7">
        <v>15000</v>
      </c>
      <c r="H69" s="7">
        <v>0</v>
      </c>
      <c r="I69" s="7">
        <v>15000</v>
      </c>
      <c r="J69" s="7">
        <v>430.5</v>
      </c>
      <c r="K69" s="7">
        <v>0</v>
      </c>
      <c r="L69" s="7">
        <v>456</v>
      </c>
      <c r="M69" s="7">
        <v>635</v>
      </c>
      <c r="N69" s="7">
        <f t="shared" si="1"/>
        <v>1521.5</v>
      </c>
      <c r="O69" s="7">
        <f t="shared" si="2"/>
        <v>13478.5</v>
      </c>
    </row>
    <row r="70" spans="1:15" ht="24.75" customHeight="1" x14ac:dyDescent="0.25">
      <c r="A70" s="6">
        <v>62</v>
      </c>
      <c r="B70" t="s">
        <v>132</v>
      </c>
      <c r="C70" t="s">
        <v>118</v>
      </c>
      <c r="D70" t="s">
        <v>119</v>
      </c>
      <c r="E70" s="6" t="s">
        <v>36</v>
      </c>
      <c r="F70" s="6" t="s">
        <v>37</v>
      </c>
      <c r="G70" s="7">
        <v>15000</v>
      </c>
      <c r="H70" s="7">
        <v>0</v>
      </c>
      <c r="I70" s="7">
        <v>15000</v>
      </c>
      <c r="J70" s="7">
        <v>430.5</v>
      </c>
      <c r="K70" s="7">
        <v>0</v>
      </c>
      <c r="L70" s="7">
        <v>456</v>
      </c>
      <c r="M70" s="7">
        <v>25</v>
      </c>
      <c r="N70" s="7">
        <f t="shared" si="1"/>
        <v>911.5</v>
      </c>
      <c r="O70" s="7">
        <f t="shared" si="2"/>
        <v>14088.5</v>
      </c>
    </row>
    <row r="71" spans="1:15" ht="24.75" customHeight="1" x14ac:dyDescent="0.25">
      <c r="A71" s="6">
        <v>63</v>
      </c>
      <c r="B71" s="6" t="s">
        <v>133</v>
      </c>
      <c r="C71" s="6" t="s">
        <v>134</v>
      </c>
      <c r="D71" s="6" t="s">
        <v>135</v>
      </c>
      <c r="E71" s="6" t="s">
        <v>36</v>
      </c>
      <c r="F71" s="6" t="s">
        <v>29</v>
      </c>
      <c r="G71" s="7">
        <v>20000</v>
      </c>
      <c r="H71" s="7">
        <v>0</v>
      </c>
      <c r="I71" s="7">
        <v>20000</v>
      </c>
      <c r="J71" s="7">
        <v>574</v>
      </c>
      <c r="K71" s="7">
        <v>0</v>
      </c>
      <c r="L71" s="7">
        <f t="shared" si="3"/>
        <v>608</v>
      </c>
      <c r="M71" s="7">
        <v>25</v>
      </c>
      <c r="N71" s="7">
        <f t="shared" si="1"/>
        <v>1207</v>
      </c>
      <c r="O71" s="7">
        <f t="shared" si="2"/>
        <v>18793</v>
      </c>
    </row>
    <row r="72" spans="1:15" ht="24.75" customHeight="1" x14ac:dyDescent="0.25">
      <c r="A72" s="6">
        <v>64</v>
      </c>
      <c r="B72" s="6" t="s">
        <v>136</v>
      </c>
      <c r="C72" s="6" t="s">
        <v>134</v>
      </c>
      <c r="D72" s="6" t="s">
        <v>135</v>
      </c>
      <c r="E72" s="6" t="s">
        <v>36</v>
      </c>
      <c r="F72" s="6" t="s">
        <v>29</v>
      </c>
      <c r="G72" s="7">
        <v>20000</v>
      </c>
      <c r="H72" s="7">
        <v>0</v>
      </c>
      <c r="I72" s="7">
        <v>20000</v>
      </c>
      <c r="J72" s="7">
        <v>574</v>
      </c>
      <c r="K72" s="7">
        <v>0</v>
      </c>
      <c r="L72" s="7">
        <f t="shared" si="3"/>
        <v>608</v>
      </c>
      <c r="M72" s="7">
        <v>25</v>
      </c>
      <c r="N72" s="7">
        <f t="shared" si="1"/>
        <v>1207</v>
      </c>
      <c r="O72" s="7">
        <f t="shared" si="2"/>
        <v>18793</v>
      </c>
    </row>
    <row r="73" spans="1:15" ht="24.75" customHeight="1" x14ac:dyDescent="0.25">
      <c r="A73" s="6">
        <v>65</v>
      </c>
      <c r="B73" s="6" t="s">
        <v>137</v>
      </c>
      <c r="C73" s="6" t="s">
        <v>134</v>
      </c>
      <c r="D73" s="6" t="s">
        <v>138</v>
      </c>
      <c r="E73" s="6" t="s">
        <v>28</v>
      </c>
      <c r="F73" s="6" t="s">
        <v>29</v>
      </c>
      <c r="G73" s="7">
        <v>22600</v>
      </c>
      <c r="H73" s="7">
        <v>0</v>
      </c>
      <c r="I73" s="7">
        <v>22600</v>
      </c>
      <c r="J73" s="7">
        <v>648.62</v>
      </c>
      <c r="K73" s="7">
        <v>0</v>
      </c>
      <c r="L73" s="7">
        <f t="shared" si="3"/>
        <v>687.04</v>
      </c>
      <c r="M73" s="7">
        <v>735</v>
      </c>
      <c r="N73" s="7">
        <f t="shared" si="1"/>
        <v>2070.66</v>
      </c>
      <c r="O73" s="7">
        <f t="shared" si="2"/>
        <v>20529.34</v>
      </c>
    </row>
    <row r="74" spans="1:15" ht="24.75" customHeight="1" x14ac:dyDescent="0.25">
      <c r="A74" s="6">
        <v>66</v>
      </c>
      <c r="B74" s="6" t="s">
        <v>139</v>
      </c>
      <c r="C74" s="6" t="s">
        <v>134</v>
      </c>
      <c r="D74" s="6" t="s">
        <v>135</v>
      </c>
      <c r="E74" s="6" t="s">
        <v>55</v>
      </c>
      <c r="F74" s="6" t="s">
        <v>29</v>
      </c>
      <c r="G74" s="7">
        <v>20000</v>
      </c>
      <c r="H74" s="7">
        <v>0</v>
      </c>
      <c r="I74" s="7">
        <v>20000</v>
      </c>
      <c r="J74" s="7">
        <v>574</v>
      </c>
      <c r="K74" s="7">
        <v>0</v>
      </c>
      <c r="L74" s="7">
        <f t="shared" si="3"/>
        <v>608</v>
      </c>
      <c r="M74" s="7">
        <v>25</v>
      </c>
      <c r="N74" s="7">
        <f t="shared" si="1"/>
        <v>1207</v>
      </c>
      <c r="O74" s="7">
        <f t="shared" si="2"/>
        <v>18793</v>
      </c>
    </row>
    <row r="75" spans="1:15" ht="24.75" customHeight="1" x14ac:dyDescent="0.25">
      <c r="A75" s="6">
        <v>67</v>
      </c>
      <c r="B75" s="6" t="s">
        <v>140</v>
      </c>
      <c r="C75" s="6" t="s">
        <v>134</v>
      </c>
      <c r="D75" s="6" t="s">
        <v>141</v>
      </c>
      <c r="E75" s="6" t="s">
        <v>28</v>
      </c>
      <c r="F75" s="6" t="s">
        <v>29</v>
      </c>
      <c r="G75" s="7">
        <v>35000</v>
      </c>
      <c r="H75" s="7">
        <v>0</v>
      </c>
      <c r="I75" s="7">
        <v>35000</v>
      </c>
      <c r="J75" s="7">
        <v>1004.5</v>
      </c>
      <c r="K75" s="7">
        <v>0</v>
      </c>
      <c r="L75" s="7">
        <v>1064</v>
      </c>
      <c r="M75" s="7">
        <v>695</v>
      </c>
      <c r="N75" s="7">
        <f t="shared" si="1"/>
        <v>2763.5</v>
      </c>
      <c r="O75" s="7">
        <f t="shared" si="2"/>
        <v>32236.5</v>
      </c>
    </row>
    <row r="76" spans="1:15" ht="24.75" customHeight="1" x14ac:dyDescent="0.25">
      <c r="A76" s="6">
        <v>68</v>
      </c>
      <c r="B76" s="6" t="s">
        <v>142</v>
      </c>
      <c r="C76" s="6" t="s">
        <v>134</v>
      </c>
      <c r="D76" s="6" t="s">
        <v>67</v>
      </c>
      <c r="E76" s="6" t="s">
        <v>36</v>
      </c>
      <c r="F76" s="6" t="s">
        <v>37</v>
      </c>
      <c r="G76" s="7">
        <v>30000</v>
      </c>
      <c r="H76" s="7">
        <v>0</v>
      </c>
      <c r="I76" s="7">
        <v>30000</v>
      </c>
      <c r="J76" s="7">
        <v>861</v>
      </c>
      <c r="K76" s="7">
        <v>0</v>
      </c>
      <c r="L76" s="7">
        <f t="shared" si="3"/>
        <v>912</v>
      </c>
      <c r="M76" s="7">
        <v>25</v>
      </c>
      <c r="N76" s="7">
        <f t="shared" si="1"/>
        <v>1798</v>
      </c>
      <c r="O76" s="7">
        <f t="shared" si="2"/>
        <v>28202</v>
      </c>
    </row>
    <row r="77" spans="1:15" ht="24.75" customHeight="1" x14ac:dyDescent="0.25">
      <c r="A77" s="6">
        <v>69</v>
      </c>
      <c r="B77" s="6" t="s">
        <v>143</v>
      </c>
      <c r="C77" s="6" t="s">
        <v>134</v>
      </c>
      <c r="D77" s="6" t="s">
        <v>144</v>
      </c>
      <c r="E77" s="6" t="s">
        <v>55</v>
      </c>
      <c r="F77" s="6" t="s">
        <v>29</v>
      </c>
      <c r="G77" s="7">
        <v>30000</v>
      </c>
      <c r="H77" s="7">
        <v>0</v>
      </c>
      <c r="I77" s="7">
        <v>30000</v>
      </c>
      <c r="J77" s="7">
        <v>861</v>
      </c>
      <c r="K77" s="7">
        <v>0</v>
      </c>
      <c r="L77" s="7">
        <f t="shared" ref="L77:L141" si="4">+I77*3.04%</f>
        <v>912</v>
      </c>
      <c r="M77" s="7">
        <v>25</v>
      </c>
      <c r="N77" s="7">
        <f t="shared" si="1"/>
        <v>1798</v>
      </c>
      <c r="O77" s="7">
        <f t="shared" si="2"/>
        <v>28202</v>
      </c>
    </row>
    <row r="78" spans="1:15" ht="24.75" customHeight="1" x14ac:dyDescent="0.25">
      <c r="A78" s="6">
        <v>70</v>
      </c>
      <c r="B78" s="6" t="s">
        <v>145</v>
      </c>
      <c r="C78" s="6" t="s">
        <v>134</v>
      </c>
      <c r="D78" s="6" t="s">
        <v>146</v>
      </c>
      <c r="E78" s="6" t="s">
        <v>28</v>
      </c>
      <c r="F78" s="6" t="s">
        <v>29</v>
      </c>
      <c r="G78" s="7">
        <v>20000</v>
      </c>
      <c r="H78" s="7">
        <v>0</v>
      </c>
      <c r="I78" s="7">
        <v>20000</v>
      </c>
      <c r="J78" s="7">
        <v>574</v>
      </c>
      <c r="K78" s="7">
        <v>0</v>
      </c>
      <c r="L78" s="7">
        <f t="shared" si="4"/>
        <v>608</v>
      </c>
      <c r="M78" s="7">
        <v>495</v>
      </c>
      <c r="N78" s="7">
        <f t="shared" si="1"/>
        <v>1677</v>
      </c>
      <c r="O78" s="7">
        <f t="shared" si="2"/>
        <v>18323</v>
      </c>
    </row>
    <row r="79" spans="1:15" ht="24.75" customHeight="1" x14ac:dyDescent="0.25">
      <c r="A79" s="6">
        <v>71</v>
      </c>
      <c r="B79" s="6" t="s">
        <v>147</v>
      </c>
      <c r="C79" s="6" t="s">
        <v>134</v>
      </c>
      <c r="D79" s="6" t="s">
        <v>41</v>
      </c>
      <c r="E79" s="6" t="s">
        <v>28</v>
      </c>
      <c r="F79" s="6" t="s">
        <v>29</v>
      </c>
      <c r="G79" s="7">
        <v>35000</v>
      </c>
      <c r="H79" s="7">
        <v>0</v>
      </c>
      <c r="I79" s="7">
        <v>35000</v>
      </c>
      <c r="J79" s="7">
        <v>1004.5</v>
      </c>
      <c r="K79" s="7">
        <v>0</v>
      </c>
      <c r="L79" s="7">
        <v>1064</v>
      </c>
      <c r="M79" s="7">
        <v>25</v>
      </c>
      <c r="N79" s="7">
        <f t="shared" si="1"/>
        <v>2093.5</v>
      </c>
      <c r="O79" s="7">
        <f t="shared" ref="O79:O141" si="5">+G79-N79</f>
        <v>32906.5</v>
      </c>
    </row>
    <row r="80" spans="1:15" ht="24.75" customHeight="1" x14ac:dyDescent="0.25">
      <c r="A80" s="6">
        <v>72</v>
      </c>
      <c r="B80" t="s">
        <v>1358</v>
      </c>
      <c r="C80" s="6" t="s">
        <v>134</v>
      </c>
      <c r="D80" t="s">
        <v>141</v>
      </c>
      <c r="E80" s="6" t="s">
        <v>28</v>
      </c>
      <c r="F80" s="6" t="s">
        <v>29</v>
      </c>
      <c r="G80" s="7">
        <v>25000</v>
      </c>
      <c r="H80" s="7">
        <v>0</v>
      </c>
      <c r="I80" s="7">
        <v>25000</v>
      </c>
      <c r="J80" s="7">
        <v>717.5</v>
      </c>
      <c r="K80" s="7">
        <v>0</v>
      </c>
      <c r="L80" s="7">
        <v>760</v>
      </c>
      <c r="M80" s="7">
        <v>25</v>
      </c>
      <c r="N80" s="7">
        <f t="shared" ref="N80:N142" si="6">+J80+K80+L80+M80</f>
        <v>1502.5</v>
      </c>
      <c r="O80" s="7">
        <f t="shared" si="5"/>
        <v>23497.5</v>
      </c>
    </row>
    <row r="81" spans="1:15" ht="15" x14ac:dyDescent="0.25">
      <c r="A81" s="6">
        <v>73</v>
      </c>
      <c r="B81" s="6" t="s">
        <v>148</v>
      </c>
      <c r="C81" s="6" t="s">
        <v>149</v>
      </c>
      <c r="D81" s="6" t="s">
        <v>150</v>
      </c>
      <c r="E81" s="6" t="s">
        <v>28</v>
      </c>
      <c r="F81" s="6" t="s">
        <v>29</v>
      </c>
      <c r="G81" s="7">
        <v>22050</v>
      </c>
      <c r="H81" s="7">
        <v>0</v>
      </c>
      <c r="I81" s="7">
        <v>22050</v>
      </c>
      <c r="J81" s="7">
        <v>632.84</v>
      </c>
      <c r="K81" s="7">
        <v>0</v>
      </c>
      <c r="L81" s="7">
        <f t="shared" si="4"/>
        <v>670.32</v>
      </c>
      <c r="M81" s="7">
        <v>1740.46</v>
      </c>
      <c r="N81" s="7">
        <f t="shared" si="6"/>
        <v>3043.62</v>
      </c>
      <c r="O81" s="7">
        <f t="shared" si="5"/>
        <v>19006.38</v>
      </c>
    </row>
    <row r="82" spans="1:15" ht="15" x14ac:dyDescent="0.25">
      <c r="A82" s="6">
        <v>74</v>
      </c>
      <c r="B82" s="6" t="s">
        <v>151</v>
      </c>
      <c r="C82" s="6" t="s">
        <v>149</v>
      </c>
      <c r="D82" s="6" t="s">
        <v>96</v>
      </c>
      <c r="E82" s="6" t="s">
        <v>28</v>
      </c>
      <c r="F82" s="6" t="s">
        <v>37</v>
      </c>
      <c r="G82" s="7">
        <v>22000</v>
      </c>
      <c r="H82" s="7">
        <v>0</v>
      </c>
      <c r="I82" s="7">
        <v>22000</v>
      </c>
      <c r="J82" s="7">
        <v>631.4</v>
      </c>
      <c r="K82" s="7">
        <v>0</v>
      </c>
      <c r="L82" s="7">
        <f t="shared" si="4"/>
        <v>668.8</v>
      </c>
      <c r="M82" s="7">
        <v>12887.51</v>
      </c>
      <c r="N82" s="7">
        <f t="shared" si="6"/>
        <v>14187.71</v>
      </c>
      <c r="O82" s="7">
        <f t="shared" si="5"/>
        <v>7812.2900000000009</v>
      </c>
    </row>
    <row r="83" spans="1:15" ht="15" x14ac:dyDescent="0.25">
      <c r="A83" s="6">
        <v>75</v>
      </c>
      <c r="B83" s="6" t="s">
        <v>152</v>
      </c>
      <c r="C83" s="6" t="s">
        <v>149</v>
      </c>
      <c r="D83" s="6" t="s">
        <v>153</v>
      </c>
      <c r="E83" s="6" t="s">
        <v>55</v>
      </c>
      <c r="F83" s="6" t="s">
        <v>37</v>
      </c>
      <c r="G83" s="7">
        <v>30000</v>
      </c>
      <c r="H83" s="7">
        <v>0</v>
      </c>
      <c r="I83" s="7">
        <v>30000</v>
      </c>
      <c r="J83" s="7">
        <v>861</v>
      </c>
      <c r="K83" s="7">
        <v>0</v>
      </c>
      <c r="L83" s="7">
        <f t="shared" si="4"/>
        <v>912</v>
      </c>
      <c r="M83" s="7">
        <v>205</v>
      </c>
      <c r="N83" s="7">
        <f t="shared" si="6"/>
        <v>1978</v>
      </c>
      <c r="O83" s="7">
        <f t="shared" si="5"/>
        <v>28022</v>
      </c>
    </row>
    <row r="84" spans="1:15" ht="15" x14ac:dyDescent="0.25">
      <c r="A84" s="6">
        <v>76</v>
      </c>
      <c r="B84" s="6" t="s">
        <v>154</v>
      </c>
      <c r="C84" s="6" t="s">
        <v>149</v>
      </c>
      <c r="D84" s="6" t="s">
        <v>67</v>
      </c>
      <c r="E84" s="6" t="s">
        <v>55</v>
      </c>
      <c r="F84" s="6" t="s">
        <v>37</v>
      </c>
      <c r="G84" s="7">
        <v>22050</v>
      </c>
      <c r="H84" s="7">
        <v>0</v>
      </c>
      <c r="I84" s="7">
        <v>22050</v>
      </c>
      <c r="J84" s="7">
        <v>632.84</v>
      </c>
      <c r="K84" s="7">
        <v>0</v>
      </c>
      <c r="L84" s="7">
        <f t="shared" si="4"/>
        <v>670.32</v>
      </c>
      <c r="M84" s="7">
        <v>3307.04</v>
      </c>
      <c r="N84" s="7">
        <f t="shared" si="6"/>
        <v>4610.2</v>
      </c>
      <c r="O84" s="7">
        <f t="shared" si="5"/>
        <v>17439.8</v>
      </c>
    </row>
    <row r="85" spans="1:15" ht="15" x14ac:dyDescent="0.25">
      <c r="A85" s="6">
        <v>77</v>
      </c>
      <c r="B85" s="6" t="s">
        <v>155</v>
      </c>
      <c r="C85" s="6" t="s">
        <v>156</v>
      </c>
      <c r="D85" s="6" t="s">
        <v>157</v>
      </c>
      <c r="E85" s="6" t="s">
        <v>36</v>
      </c>
      <c r="F85" s="6" t="s">
        <v>29</v>
      </c>
      <c r="G85" s="7">
        <v>35000</v>
      </c>
      <c r="H85" s="7">
        <v>0</v>
      </c>
      <c r="I85" s="7">
        <v>35000</v>
      </c>
      <c r="J85" s="7">
        <v>1004.5</v>
      </c>
      <c r="K85" s="7">
        <v>0</v>
      </c>
      <c r="L85" s="7">
        <f t="shared" si="4"/>
        <v>1064</v>
      </c>
      <c r="M85" s="7">
        <v>25</v>
      </c>
      <c r="N85" s="7">
        <f t="shared" si="6"/>
        <v>2093.5</v>
      </c>
      <c r="O85" s="7">
        <f t="shared" si="5"/>
        <v>32906.5</v>
      </c>
    </row>
    <row r="86" spans="1:15" ht="24.75" customHeight="1" x14ac:dyDescent="0.25">
      <c r="A86" s="6">
        <v>78</v>
      </c>
      <c r="B86" s="6" t="s">
        <v>158</v>
      </c>
      <c r="C86" s="6" t="s">
        <v>159</v>
      </c>
      <c r="D86" s="6" t="s">
        <v>41</v>
      </c>
      <c r="E86" s="6" t="s">
        <v>36</v>
      </c>
      <c r="F86" s="6" t="s">
        <v>29</v>
      </c>
      <c r="G86" s="7">
        <v>25000</v>
      </c>
      <c r="H86" s="7">
        <v>0</v>
      </c>
      <c r="I86" s="7">
        <v>25000</v>
      </c>
      <c r="J86" s="7">
        <v>717.5</v>
      </c>
      <c r="K86" s="7">
        <v>0</v>
      </c>
      <c r="L86" s="7">
        <f t="shared" si="4"/>
        <v>760</v>
      </c>
      <c r="M86" s="7">
        <v>8288.64</v>
      </c>
      <c r="N86" s="7">
        <f t="shared" si="6"/>
        <v>9766.14</v>
      </c>
      <c r="O86" s="7">
        <f t="shared" si="5"/>
        <v>15233.86</v>
      </c>
    </row>
    <row r="87" spans="1:15" ht="24.75" customHeight="1" x14ac:dyDescent="0.25">
      <c r="A87" s="6">
        <v>79</v>
      </c>
      <c r="B87" t="s">
        <v>1453</v>
      </c>
      <c r="C87" s="6" t="s">
        <v>159</v>
      </c>
      <c r="D87" s="6" t="s">
        <v>41</v>
      </c>
      <c r="E87" s="6" t="s">
        <v>28</v>
      </c>
      <c r="F87" s="6" t="s">
        <v>37</v>
      </c>
      <c r="G87" s="7">
        <v>35000</v>
      </c>
      <c r="H87" s="7">
        <v>0</v>
      </c>
      <c r="I87" s="7">
        <v>35000</v>
      </c>
      <c r="J87" s="7">
        <v>1004.5</v>
      </c>
      <c r="K87" s="7">
        <v>0</v>
      </c>
      <c r="L87" s="7">
        <v>1064</v>
      </c>
      <c r="M87" s="7">
        <v>25</v>
      </c>
      <c r="N87" s="7">
        <f t="shared" si="6"/>
        <v>2093.5</v>
      </c>
      <c r="O87" s="7">
        <f t="shared" si="5"/>
        <v>32906.5</v>
      </c>
    </row>
    <row r="88" spans="1:15" ht="24.75" customHeight="1" x14ac:dyDescent="0.25">
      <c r="A88" s="6">
        <v>80</v>
      </c>
      <c r="B88" s="6" t="s">
        <v>160</v>
      </c>
      <c r="C88" s="6" t="s">
        <v>161</v>
      </c>
      <c r="D88" s="6" t="s">
        <v>70</v>
      </c>
      <c r="E88" s="6" t="s">
        <v>55</v>
      </c>
      <c r="F88" s="6" t="s">
        <v>37</v>
      </c>
      <c r="G88" s="7">
        <v>60000</v>
      </c>
      <c r="H88" s="7">
        <v>0</v>
      </c>
      <c r="I88" s="7">
        <v>60000</v>
      </c>
      <c r="J88" s="7">
        <v>1722</v>
      </c>
      <c r="K88" s="7">
        <v>3143.58</v>
      </c>
      <c r="L88" s="7">
        <f t="shared" si="4"/>
        <v>1824</v>
      </c>
      <c r="M88" s="7">
        <v>1740.46</v>
      </c>
      <c r="N88" s="7">
        <f t="shared" si="6"/>
        <v>8430.0400000000009</v>
      </c>
      <c r="O88" s="7">
        <f t="shared" si="5"/>
        <v>51569.96</v>
      </c>
    </row>
    <row r="89" spans="1:15" ht="24.75" customHeight="1" x14ac:dyDescent="0.25">
      <c r="A89" s="6">
        <v>81</v>
      </c>
      <c r="B89" s="6" t="s">
        <v>162</v>
      </c>
      <c r="C89" s="6" t="s">
        <v>161</v>
      </c>
      <c r="D89" s="6" t="s">
        <v>163</v>
      </c>
      <c r="E89" s="6" t="s">
        <v>55</v>
      </c>
      <c r="F89" s="6" t="s">
        <v>37</v>
      </c>
      <c r="G89" s="7">
        <v>45000</v>
      </c>
      <c r="H89" s="7">
        <v>0</v>
      </c>
      <c r="I89" s="7">
        <v>45000</v>
      </c>
      <c r="J89" s="7">
        <v>1291.5</v>
      </c>
      <c r="K89" s="7">
        <v>1148.33</v>
      </c>
      <c r="L89" s="7">
        <f t="shared" si="4"/>
        <v>1368</v>
      </c>
      <c r="M89" s="7">
        <v>2035.8</v>
      </c>
      <c r="N89" s="7">
        <f t="shared" si="6"/>
        <v>5843.63</v>
      </c>
      <c r="O89" s="7">
        <f t="shared" si="5"/>
        <v>39156.370000000003</v>
      </c>
    </row>
    <row r="90" spans="1:15" ht="24.75" customHeight="1" x14ac:dyDescent="0.25">
      <c r="A90" s="6">
        <v>82</v>
      </c>
      <c r="B90" s="6" t="s">
        <v>164</v>
      </c>
      <c r="C90" s="6" t="s">
        <v>161</v>
      </c>
      <c r="D90" s="6" t="s">
        <v>165</v>
      </c>
      <c r="E90" s="6" t="s">
        <v>36</v>
      </c>
      <c r="F90" s="6" t="s">
        <v>29</v>
      </c>
      <c r="G90" s="7">
        <v>35000</v>
      </c>
      <c r="H90" s="7">
        <v>0</v>
      </c>
      <c r="I90" s="7">
        <v>35000</v>
      </c>
      <c r="J90" s="7">
        <v>1004.5</v>
      </c>
      <c r="K90" s="7">
        <v>0</v>
      </c>
      <c r="L90" s="7">
        <f t="shared" si="4"/>
        <v>1064</v>
      </c>
      <c r="M90" s="7">
        <v>1740.46</v>
      </c>
      <c r="N90" s="7">
        <f t="shared" si="6"/>
        <v>3808.96</v>
      </c>
      <c r="O90" s="7">
        <f t="shared" si="5"/>
        <v>31191.040000000001</v>
      </c>
    </row>
    <row r="91" spans="1:15" ht="24.75" customHeight="1" x14ac:dyDescent="0.25">
      <c r="A91" s="6">
        <v>83</v>
      </c>
      <c r="B91" s="6" t="s">
        <v>166</v>
      </c>
      <c r="C91" s="6" t="s">
        <v>161</v>
      </c>
      <c r="D91" s="6" t="s">
        <v>77</v>
      </c>
      <c r="E91" s="6" t="s">
        <v>55</v>
      </c>
      <c r="F91" s="6" t="s">
        <v>37</v>
      </c>
      <c r="G91" s="7">
        <v>45000</v>
      </c>
      <c r="H91" s="7">
        <v>0</v>
      </c>
      <c r="I91" s="7">
        <v>45000</v>
      </c>
      <c r="J91" s="7">
        <v>1291.5</v>
      </c>
      <c r="K91" s="7">
        <v>1148.33</v>
      </c>
      <c r="L91" s="7">
        <f t="shared" si="4"/>
        <v>1368</v>
      </c>
      <c r="M91" s="7">
        <v>25</v>
      </c>
      <c r="N91" s="7">
        <f t="shared" si="6"/>
        <v>3832.83</v>
      </c>
      <c r="O91" s="7">
        <f t="shared" si="5"/>
        <v>41167.17</v>
      </c>
    </row>
    <row r="92" spans="1:15" ht="24.75" customHeight="1" x14ac:dyDescent="0.25">
      <c r="A92" s="6">
        <v>84</v>
      </c>
      <c r="B92" s="6" t="s">
        <v>167</v>
      </c>
      <c r="C92" s="6" t="s">
        <v>168</v>
      </c>
      <c r="D92" s="6" t="s">
        <v>41</v>
      </c>
      <c r="E92" s="6" t="s">
        <v>36</v>
      </c>
      <c r="F92" s="6" t="s">
        <v>37</v>
      </c>
      <c r="G92" s="7">
        <v>35000</v>
      </c>
      <c r="H92" s="7">
        <v>0</v>
      </c>
      <c r="I92" s="7">
        <v>35000</v>
      </c>
      <c r="J92" s="7">
        <v>1004.5</v>
      </c>
      <c r="K92" s="7">
        <v>0</v>
      </c>
      <c r="L92" s="7">
        <f t="shared" si="4"/>
        <v>1064</v>
      </c>
      <c r="M92" s="7">
        <v>3876.05</v>
      </c>
      <c r="N92" s="7">
        <f t="shared" si="6"/>
        <v>5944.55</v>
      </c>
      <c r="O92" s="7">
        <f t="shared" si="5"/>
        <v>29055.45</v>
      </c>
    </row>
    <row r="93" spans="1:15" ht="24.75" customHeight="1" x14ac:dyDescent="0.25">
      <c r="A93" s="6">
        <v>85</v>
      </c>
      <c r="B93" s="6" t="s">
        <v>169</v>
      </c>
      <c r="C93" s="6" t="s">
        <v>168</v>
      </c>
      <c r="D93" s="6" t="s">
        <v>170</v>
      </c>
      <c r="E93" s="6" t="s">
        <v>55</v>
      </c>
      <c r="F93" s="6" t="s">
        <v>29</v>
      </c>
      <c r="G93" s="7">
        <v>40000</v>
      </c>
      <c r="H93" s="7">
        <v>0</v>
      </c>
      <c r="I93" s="7">
        <v>40000</v>
      </c>
      <c r="J93" s="7">
        <v>1148</v>
      </c>
      <c r="K93" s="7">
        <v>442.65</v>
      </c>
      <c r="L93" s="7">
        <f t="shared" si="4"/>
        <v>1216</v>
      </c>
      <c r="M93" s="7">
        <v>25</v>
      </c>
      <c r="N93" s="7">
        <f t="shared" si="6"/>
        <v>2831.65</v>
      </c>
      <c r="O93" s="7">
        <f t="shared" si="5"/>
        <v>37168.35</v>
      </c>
    </row>
    <row r="94" spans="1:15" s="8" customFormat="1" ht="24.75" customHeight="1" x14ac:dyDescent="0.25">
      <c r="A94" s="6">
        <v>86</v>
      </c>
      <c r="B94" s="6" t="s">
        <v>171</v>
      </c>
      <c r="C94" s="6" t="s">
        <v>172</v>
      </c>
      <c r="D94" s="9" t="s">
        <v>173</v>
      </c>
      <c r="E94" s="9" t="s">
        <v>55</v>
      </c>
      <c r="F94" s="9" t="s">
        <v>37</v>
      </c>
      <c r="G94" s="7">
        <v>60000</v>
      </c>
      <c r="H94" s="7">
        <v>0</v>
      </c>
      <c r="I94" s="7">
        <v>60000</v>
      </c>
      <c r="J94" s="7">
        <v>1722</v>
      </c>
      <c r="K94" s="7">
        <v>3143.58</v>
      </c>
      <c r="L94" s="7">
        <f t="shared" si="4"/>
        <v>1824</v>
      </c>
      <c r="M94" s="7">
        <v>1740.46</v>
      </c>
      <c r="N94" s="7">
        <f t="shared" si="6"/>
        <v>8430.0400000000009</v>
      </c>
      <c r="O94" s="7">
        <f t="shared" si="5"/>
        <v>51569.96</v>
      </c>
    </row>
    <row r="95" spans="1:15" ht="24.75" customHeight="1" x14ac:dyDescent="0.25">
      <c r="A95" s="6">
        <v>87</v>
      </c>
      <c r="B95" s="6" t="s">
        <v>174</v>
      </c>
      <c r="C95" s="6" t="s">
        <v>172</v>
      </c>
      <c r="D95" s="6" t="s">
        <v>175</v>
      </c>
      <c r="E95" s="6" t="s">
        <v>36</v>
      </c>
      <c r="F95" s="6" t="s">
        <v>37</v>
      </c>
      <c r="G95" s="7">
        <v>22050</v>
      </c>
      <c r="H95" s="7">
        <v>0</v>
      </c>
      <c r="I95" s="7">
        <v>22050</v>
      </c>
      <c r="J95" s="7">
        <v>632.84</v>
      </c>
      <c r="K95" s="7">
        <v>0</v>
      </c>
      <c r="L95" s="7">
        <f t="shared" si="4"/>
        <v>670.32</v>
      </c>
      <c r="M95" s="7">
        <v>4146.6000000000004</v>
      </c>
      <c r="N95" s="7">
        <f t="shared" si="6"/>
        <v>5449.76</v>
      </c>
      <c r="O95" s="7">
        <f t="shared" si="5"/>
        <v>16600.239999999998</v>
      </c>
    </row>
    <row r="96" spans="1:15" ht="24.75" customHeight="1" x14ac:dyDescent="0.25">
      <c r="A96" s="6">
        <v>88</v>
      </c>
      <c r="B96" s="6" t="s">
        <v>176</v>
      </c>
      <c r="C96" s="6" t="s">
        <v>172</v>
      </c>
      <c r="D96" s="6" t="s">
        <v>177</v>
      </c>
      <c r="E96" s="6" t="s">
        <v>55</v>
      </c>
      <c r="F96" s="6" t="s">
        <v>37</v>
      </c>
      <c r="G96" s="7">
        <v>35000</v>
      </c>
      <c r="H96" s="7">
        <v>0</v>
      </c>
      <c r="I96" s="7">
        <v>35000</v>
      </c>
      <c r="J96" s="7">
        <v>1004.5</v>
      </c>
      <c r="K96" s="7">
        <v>0</v>
      </c>
      <c r="L96" s="7">
        <f t="shared" si="4"/>
        <v>1064</v>
      </c>
      <c r="M96" s="7">
        <v>325</v>
      </c>
      <c r="N96" s="7">
        <f t="shared" si="6"/>
        <v>2393.5</v>
      </c>
      <c r="O96" s="7">
        <f t="shared" si="5"/>
        <v>32606.5</v>
      </c>
    </row>
    <row r="97" spans="1:15" ht="24.75" customHeight="1" x14ac:dyDescent="0.25">
      <c r="A97" s="6">
        <v>89</v>
      </c>
      <c r="B97" s="6" t="s">
        <v>178</v>
      </c>
      <c r="C97" s="6" t="s">
        <v>172</v>
      </c>
      <c r="D97" s="6" t="s">
        <v>179</v>
      </c>
      <c r="E97" s="6" t="s">
        <v>55</v>
      </c>
      <c r="F97" s="6" t="s">
        <v>37</v>
      </c>
      <c r="G97" s="7">
        <v>26250</v>
      </c>
      <c r="H97" s="7">
        <v>0</v>
      </c>
      <c r="I97" s="7">
        <v>26250</v>
      </c>
      <c r="J97" s="7">
        <v>753.38</v>
      </c>
      <c r="K97" s="7">
        <v>0</v>
      </c>
      <c r="L97" s="7">
        <f t="shared" si="4"/>
        <v>798</v>
      </c>
      <c r="M97" s="7">
        <v>25</v>
      </c>
      <c r="N97" s="7">
        <f t="shared" si="6"/>
        <v>1576.38</v>
      </c>
      <c r="O97" s="7">
        <f t="shared" si="5"/>
        <v>24673.62</v>
      </c>
    </row>
    <row r="98" spans="1:15" ht="24.75" customHeight="1" x14ac:dyDescent="0.25">
      <c r="A98" s="6">
        <v>90</v>
      </c>
      <c r="B98" t="s">
        <v>180</v>
      </c>
      <c r="C98" s="6" t="s">
        <v>172</v>
      </c>
      <c r="D98" t="s">
        <v>41</v>
      </c>
      <c r="E98" s="6" t="s">
        <v>55</v>
      </c>
      <c r="F98" s="6" t="s">
        <v>37</v>
      </c>
      <c r="G98" s="7">
        <v>25000</v>
      </c>
      <c r="H98" s="7">
        <v>0</v>
      </c>
      <c r="I98" s="7">
        <v>25000</v>
      </c>
      <c r="J98" s="7">
        <v>717.5</v>
      </c>
      <c r="K98" s="7">
        <v>0</v>
      </c>
      <c r="L98" s="7">
        <f t="shared" si="4"/>
        <v>760</v>
      </c>
      <c r="M98" s="7">
        <v>25</v>
      </c>
      <c r="N98" s="7">
        <f t="shared" si="6"/>
        <v>1502.5</v>
      </c>
      <c r="O98" s="7">
        <f t="shared" si="5"/>
        <v>23497.5</v>
      </c>
    </row>
    <row r="99" spans="1:15" ht="24.75" customHeight="1" x14ac:dyDescent="0.25">
      <c r="A99" s="6">
        <v>91</v>
      </c>
      <c r="B99" s="6" t="s">
        <v>181</v>
      </c>
      <c r="C99" s="6" t="s">
        <v>182</v>
      </c>
      <c r="D99" s="6" t="s">
        <v>47</v>
      </c>
      <c r="E99" s="6" t="s">
        <v>36</v>
      </c>
      <c r="F99" s="6" t="s">
        <v>37</v>
      </c>
      <c r="G99" s="7">
        <v>11000</v>
      </c>
      <c r="H99" s="7">
        <v>0</v>
      </c>
      <c r="I99" s="7">
        <v>11000</v>
      </c>
      <c r="J99" s="7">
        <v>315.7</v>
      </c>
      <c r="K99" s="7">
        <v>0</v>
      </c>
      <c r="L99" s="7">
        <f t="shared" si="4"/>
        <v>334.4</v>
      </c>
      <c r="M99" s="7">
        <v>2058</v>
      </c>
      <c r="N99" s="7">
        <f t="shared" si="6"/>
        <v>2708.1</v>
      </c>
      <c r="O99" s="7">
        <f t="shared" si="5"/>
        <v>8291.9</v>
      </c>
    </row>
    <row r="100" spans="1:15" ht="24.75" customHeight="1" x14ac:dyDescent="0.25">
      <c r="A100" s="6">
        <v>92</v>
      </c>
      <c r="B100" s="6" t="s">
        <v>183</v>
      </c>
      <c r="C100" s="6" t="s">
        <v>182</v>
      </c>
      <c r="D100" s="6" t="s">
        <v>184</v>
      </c>
      <c r="E100" s="6" t="s">
        <v>55</v>
      </c>
      <c r="F100" s="6" t="s">
        <v>29</v>
      </c>
      <c r="G100" s="7">
        <v>50000</v>
      </c>
      <c r="H100" s="7">
        <v>0</v>
      </c>
      <c r="I100" s="7">
        <v>50000</v>
      </c>
      <c r="J100" s="7">
        <v>1435</v>
      </c>
      <c r="K100" s="7">
        <v>1854</v>
      </c>
      <c r="L100" s="7">
        <f t="shared" si="4"/>
        <v>1520</v>
      </c>
      <c r="M100" s="7">
        <v>6457.4</v>
      </c>
      <c r="N100" s="7">
        <f t="shared" si="6"/>
        <v>11266.4</v>
      </c>
      <c r="O100" s="7">
        <f t="shared" si="5"/>
        <v>38733.599999999999</v>
      </c>
    </row>
    <row r="101" spans="1:15" ht="24.75" customHeight="1" x14ac:dyDescent="0.25">
      <c r="A101" s="6">
        <v>93</v>
      </c>
      <c r="B101" s="6" t="s">
        <v>185</v>
      </c>
      <c r="C101" s="6" t="s">
        <v>182</v>
      </c>
      <c r="D101" s="6" t="s">
        <v>67</v>
      </c>
      <c r="E101" s="6" t="s">
        <v>55</v>
      </c>
      <c r="F101" s="6" t="s">
        <v>37</v>
      </c>
      <c r="G101" s="7">
        <v>30000</v>
      </c>
      <c r="H101" s="7">
        <v>0</v>
      </c>
      <c r="I101" s="7">
        <v>30000</v>
      </c>
      <c r="J101" s="7">
        <v>861</v>
      </c>
      <c r="K101" s="7">
        <v>0</v>
      </c>
      <c r="L101" s="7">
        <v>912</v>
      </c>
      <c r="M101" s="7">
        <v>755</v>
      </c>
      <c r="N101" s="7">
        <f t="shared" si="6"/>
        <v>2528</v>
      </c>
      <c r="O101" s="7">
        <f t="shared" si="5"/>
        <v>27472</v>
      </c>
    </row>
    <row r="102" spans="1:15" ht="24.75" customHeight="1" x14ac:dyDescent="0.25">
      <c r="A102" s="6">
        <v>94</v>
      </c>
      <c r="B102" s="6" t="s">
        <v>186</v>
      </c>
      <c r="C102" s="6" t="s">
        <v>182</v>
      </c>
      <c r="D102" s="6" t="s">
        <v>103</v>
      </c>
      <c r="E102" s="6" t="s">
        <v>36</v>
      </c>
      <c r="F102" s="6" t="s">
        <v>29</v>
      </c>
      <c r="G102" s="7">
        <v>15000</v>
      </c>
      <c r="H102" s="7">
        <v>0</v>
      </c>
      <c r="I102" s="7">
        <v>15000</v>
      </c>
      <c r="J102" s="7">
        <v>430.5</v>
      </c>
      <c r="K102" s="7">
        <v>0</v>
      </c>
      <c r="L102" s="7">
        <v>456</v>
      </c>
      <c r="M102" s="7">
        <v>25</v>
      </c>
      <c r="N102" s="7">
        <f t="shared" si="6"/>
        <v>911.5</v>
      </c>
      <c r="O102" s="7">
        <f t="shared" si="5"/>
        <v>14088.5</v>
      </c>
    </row>
    <row r="103" spans="1:15" ht="24.75" customHeight="1" x14ac:dyDescent="0.25">
      <c r="A103" s="6">
        <v>95</v>
      </c>
      <c r="B103" s="6" t="s">
        <v>187</v>
      </c>
      <c r="C103" s="6" t="s">
        <v>182</v>
      </c>
      <c r="D103" s="6" t="s">
        <v>188</v>
      </c>
      <c r="E103" s="6" t="s">
        <v>55</v>
      </c>
      <c r="F103" s="6" t="s">
        <v>37</v>
      </c>
      <c r="G103" s="7">
        <v>50000</v>
      </c>
      <c r="H103" s="7">
        <v>0</v>
      </c>
      <c r="I103" s="7">
        <v>50000</v>
      </c>
      <c r="J103" s="7">
        <v>1435</v>
      </c>
      <c r="K103" s="7">
        <v>1854</v>
      </c>
      <c r="L103" s="7">
        <f t="shared" si="4"/>
        <v>1520</v>
      </c>
      <c r="M103" s="7">
        <v>925</v>
      </c>
      <c r="N103" s="7">
        <f t="shared" si="6"/>
        <v>5734</v>
      </c>
      <c r="O103" s="7">
        <f t="shared" si="5"/>
        <v>44266</v>
      </c>
    </row>
    <row r="104" spans="1:15" ht="24.75" customHeight="1" x14ac:dyDescent="0.25">
      <c r="A104" s="6">
        <v>96</v>
      </c>
      <c r="B104" s="6" t="s">
        <v>189</v>
      </c>
      <c r="C104" s="6" t="s">
        <v>182</v>
      </c>
      <c r="D104" s="6" t="s">
        <v>67</v>
      </c>
      <c r="E104" s="6" t="s">
        <v>36</v>
      </c>
      <c r="F104" s="6" t="s">
        <v>37</v>
      </c>
      <c r="G104" s="7">
        <v>27050</v>
      </c>
      <c r="H104" s="7">
        <v>0</v>
      </c>
      <c r="I104" s="7">
        <v>27050</v>
      </c>
      <c r="J104" s="7">
        <v>776.34</v>
      </c>
      <c r="K104" s="7">
        <v>0</v>
      </c>
      <c r="L104" s="7">
        <v>822.32</v>
      </c>
      <c r="M104" s="7">
        <v>125</v>
      </c>
      <c r="N104" s="7">
        <f t="shared" si="6"/>
        <v>1723.66</v>
      </c>
      <c r="O104" s="7">
        <f t="shared" si="5"/>
        <v>25326.34</v>
      </c>
    </row>
    <row r="105" spans="1:15" ht="24.75" customHeight="1" x14ac:dyDescent="0.25">
      <c r="A105" s="6">
        <v>97</v>
      </c>
      <c r="B105" s="6" t="s">
        <v>190</v>
      </c>
      <c r="C105" s="6" t="s">
        <v>182</v>
      </c>
      <c r="D105" s="6" t="s">
        <v>67</v>
      </c>
      <c r="E105" s="6" t="s">
        <v>36</v>
      </c>
      <c r="F105" s="6" t="s">
        <v>37</v>
      </c>
      <c r="G105" s="7">
        <v>30000</v>
      </c>
      <c r="H105" s="7">
        <v>0</v>
      </c>
      <c r="I105" s="7">
        <v>30000</v>
      </c>
      <c r="J105" s="7">
        <v>861</v>
      </c>
      <c r="K105" s="7">
        <v>0</v>
      </c>
      <c r="L105" s="7">
        <f t="shared" si="4"/>
        <v>912</v>
      </c>
      <c r="M105" s="7">
        <v>1960.46</v>
      </c>
      <c r="N105" s="7">
        <f t="shared" si="6"/>
        <v>3733.46</v>
      </c>
      <c r="O105" s="7">
        <f t="shared" si="5"/>
        <v>26266.54</v>
      </c>
    </row>
    <row r="106" spans="1:15" ht="24.75" customHeight="1" x14ac:dyDescent="0.25">
      <c r="A106" s="6">
        <v>98</v>
      </c>
      <c r="B106" s="6" t="s">
        <v>191</v>
      </c>
      <c r="C106" s="6" t="s">
        <v>182</v>
      </c>
      <c r="D106" s="6" t="s">
        <v>188</v>
      </c>
      <c r="E106" s="6" t="s">
        <v>28</v>
      </c>
      <c r="F106" s="6" t="s">
        <v>37</v>
      </c>
      <c r="G106" s="7">
        <v>50000</v>
      </c>
      <c r="H106" s="7">
        <v>0</v>
      </c>
      <c r="I106" s="7">
        <v>50000</v>
      </c>
      <c r="J106" s="7">
        <v>1435</v>
      </c>
      <c r="K106" s="7">
        <v>1854</v>
      </c>
      <c r="L106" s="7">
        <f t="shared" si="4"/>
        <v>1520</v>
      </c>
      <c r="M106" s="7">
        <v>125</v>
      </c>
      <c r="N106" s="7">
        <f t="shared" si="6"/>
        <v>4934</v>
      </c>
      <c r="O106" s="7">
        <f t="shared" si="5"/>
        <v>45066</v>
      </c>
    </row>
    <row r="107" spans="1:15" ht="24.75" customHeight="1" x14ac:dyDescent="0.25">
      <c r="A107" s="6">
        <v>99</v>
      </c>
      <c r="B107" s="6" t="s">
        <v>192</v>
      </c>
      <c r="C107" s="6" t="s">
        <v>182</v>
      </c>
      <c r="D107" s="6" t="s">
        <v>193</v>
      </c>
      <c r="E107" s="6" t="s">
        <v>55</v>
      </c>
      <c r="F107" s="6" t="s">
        <v>37</v>
      </c>
      <c r="G107" s="7">
        <v>50000</v>
      </c>
      <c r="H107" s="7">
        <v>0</v>
      </c>
      <c r="I107" s="7">
        <v>50000</v>
      </c>
      <c r="J107" s="7">
        <v>1435</v>
      </c>
      <c r="K107" s="7">
        <v>1854</v>
      </c>
      <c r="L107" s="7">
        <f t="shared" si="4"/>
        <v>1520</v>
      </c>
      <c r="M107" s="7">
        <v>4446.6000000000004</v>
      </c>
      <c r="N107" s="7">
        <f t="shared" si="6"/>
        <v>9255.6</v>
      </c>
      <c r="O107" s="7">
        <f t="shared" si="5"/>
        <v>40744.400000000001</v>
      </c>
    </row>
    <row r="108" spans="1:15" ht="24.75" customHeight="1" x14ac:dyDescent="0.25">
      <c r="A108" s="6">
        <v>100</v>
      </c>
      <c r="B108" s="6" t="s">
        <v>194</v>
      </c>
      <c r="C108" s="6" t="s">
        <v>182</v>
      </c>
      <c r="D108" s="6" t="s">
        <v>119</v>
      </c>
      <c r="E108" s="6" t="s">
        <v>36</v>
      </c>
      <c r="F108" s="6" t="s">
        <v>37</v>
      </c>
      <c r="G108" s="7">
        <v>15000</v>
      </c>
      <c r="H108" s="7">
        <v>0</v>
      </c>
      <c r="I108" s="7">
        <v>15000</v>
      </c>
      <c r="J108" s="7">
        <f>+G108*2.87%</f>
        <v>430.5</v>
      </c>
      <c r="K108" s="7">
        <v>0</v>
      </c>
      <c r="L108" s="7">
        <f t="shared" si="4"/>
        <v>456</v>
      </c>
      <c r="M108" s="7">
        <v>365</v>
      </c>
      <c r="N108" s="7">
        <f t="shared" si="6"/>
        <v>1251.5</v>
      </c>
      <c r="O108" s="7">
        <f t="shared" si="5"/>
        <v>13748.5</v>
      </c>
    </row>
    <row r="109" spans="1:15" ht="24.75" customHeight="1" x14ac:dyDescent="0.25">
      <c r="A109" s="6">
        <v>101</v>
      </c>
      <c r="B109" s="6" t="s">
        <v>195</v>
      </c>
      <c r="C109" s="6" t="s">
        <v>182</v>
      </c>
      <c r="D109" s="6" t="s">
        <v>179</v>
      </c>
      <c r="E109" s="6" t="s">
        <v>36</v>
      </c>
      <c r="F109" s="6" t="s">
        <v>29</v>
      </c>
      <c r="G109" s="7">
        <v>15000</v>
      </c>
      <c r="H109" s="7">
        <v>0</v>
      </c>
      <c r="I109" s="7">
        <v>15000</v>
      </c>
      <c r="J109" s="7">
        <v>430.5</v>
      </c>
      <c r="K109" s="7">
        <v>0</v>
      </c>
      <c r="L109" s="7">
        <v>456</v>
      </c>
      <c r="M109" s="7">
        <v>25</v>
      </c>
      <c r="N109" s="7">
        <f t="shared" si="6"/>
        <v>911.5</v>
      </c>
      <c r="O109" s="7">
        <f t="shared" si="5"/>
        <v>14088.5</v>
      </c>
    </row>
    <row r="110" spans="1:15" ht="24.75" customHeight="1" x14ac:dyDescent="0.25">
      <c r="A110" s="6">
        <v>102</v>
      </c>
      <c r="B110" s="6" t="s">
        <v>196</v>
      </c>
      <c r="C110" s="6" t="s">
        <v>182</v>
      </c>
      <c r="D110" s="6" t="s">
        <v>179</v>
      </c>
      <c r="E110" s="6" t="s">
        <v>36</v>
      </c>
      <c r="F110" s="6" t="s">
        <v>37</v>
      </c>
      <c r="G110" s="7">
        <v>20000</v>
      </c>
      <c r="H110" s="7">
        <v>0</v>
      </c>
      <c r="I110" s="7">
        <v>20000</v>
      </c>
      <c r="J110" s="7">
        <v>574</v>
      </c>
      <c r="K110" s="7">
        <v>0</v>
      </c>
      <c r="L110" s="7">
        <f t="shared" si="4"/>
        <v>608</v>
      </c>
      <c r="M110" s="7">
        <v>25</v>
      </c>
      <c r="N110" s="7">
        <f t="shared" si="6"/>
        <v>1207</v>
      </c>
      <c r="O110" s="7">
        <f t="shared" si="5"/>
        <v>18793</v>
      </c>
    </row>
    <row r="111" spans="1:15" ht="24.75" customHeight="1" x14ac:dyDescent="0.25">
      <c r="A111" s="6">
        <v>103</v>
      </c>
      <c r="B111" s="6" t="s">
        <v>197</v>
      </c>
      <c r="C111" s="6" t="s">
        <v>182</v>
      </c>
      <c r="D111" s="6" t="s">
        <v>198</v>
      </c>
      <c r="E111" s="6" t="s">
        <v>28</v>
      </c>
      <c r="F111" s="6" t="s">
        <v>37</v>
      </c>
      <c r="G111" s="7">
        <v>50000</v>
      </c>
      <c r="H111" s="7">
        <v>0</v>
      </c>
      <c r="I111" s="7">
        <v>50000</v>
      </c>
      <c r="J111" s="7">
        <v>1435</v>
      </c>
      <c r="K111" s="7">
        <v>1854</v>
      </c>
      <c r="L111" s="7">
        <f t="shared" si="4"/>
        <v>1520</v>
      </c>
      <c r="M111" s="7">
        <v>525</v>
      </c>
      <c r="N111" s="7">
        <f t="shared" si="6"/>
        <v>5334</v>
      </c>
      <c r="O111" s="7">
        <f t="shared" si="5"/>
        <v>44666</v>
      </c>
    </row>
    <row r="112" spans="1:15" ht="24.75" customHeight="1" x14ac:dyDescent="0.25">
      <c r="A112" s="6">
        <v>104</v>
      </c>
      <c r="B112" s="6" t="s">
        <v>199</v>
      </c>
      <c r="C112" s="6" t="s">
        <v>182</v>
      </c>
      <c r="D112" s="6" t="s">
        <v>135</v>
      </c>
      <c r="E112" s="6" t="s">
        <v>36</v>
      </c>
      <c r="F112" s="6" t="s">
        <v>29</v>
      </c>
      <c r="G112" s="7">
        <v>20000</v>
      </c>
      <c r="H112" s="7">
        <v>0</v>
      </c>
      <c r="I112" s="7">
        <v>20000</v>
      </c>
      <c r="J112" s="7">
        <v>574</v>
      </c>
      <c r="K112" s="7">
        <v>0</v>
      </c>
      <c r="L112" s="7">
        <f t="shared" si="4"/>
        <v>608</v>
      </c>
      <c r="M112" s="7">
        <v>25</v>
      </c>
      <c r="N112" s="7">
        <f t="shared" si="6"/>
        <v>1207</v>
      </c>
      <c r="O112" s="7">
        <f t="shared" si="5"/>
        <v>18793</v>
      </c>
    </row>
    <row r="113" spans="1:15" ht="24.75" customHeight="1" x14ac:dyDescent="0.25">
      <c r="A113" s="6">
        <v>105</v>
      </c>
      <c r="B113" s="6" t="s">
        <v>200</v>
      </c>
      <c r="C113" s="6" t="s">
        <v>182</v>
      </c>
      <c r="D113" s="6" t="s">
        <v>67</v>
      </c>
      <c r="E113" s="6" t="s">
        <v>36</v>
      </c>
      <c r="F113" s="6" t="s">
        <v>37</v>
      </c>
      <c r="G113" s="7">
        <v>22050</v>
      </c>
      <c r="H113" s="7">
        <v>0</v>
      </c>
      <c r="I113" s="7">
        <v>22050</v>
      </c>
      <c r="J113" s="7">
        <v>632.84</v>
      </c>
      <c r="K113" s="7">
        <v>0</v>
      </c>
      <c r="L113" s="7">
        <f t="shared" si="4"/>
        <v>670.32</v>
      </c>
      <c r="M113" s="7">
        <v>165</v>
      </c>
      <c r="N113" s="7">
        <f t="shared" si="6"/>
        <v>1468.16</v>
      </c>
      <c r="O113" s="7">
        <f t="shared" si="5"/>
        <v>20581.84</v>
      </c>
    </row>
    <row r="114" spans="1:15" ht="24.75" customHeight="1" x14ac:dyDescent="0.25">
      <c r="A114" s="6">
        <v>106</v>
      </c>
      <c r="B114" s="6" t="s">
        <v>201</v>
      </c>
      <c r="C114" s="6" t="s">
        <v>182</v>
      </c>
      <c r="D114" s="6" t="s">
        <v>202</v>
      </c>
      <c r="E114" s="6" t="s">
        <v>55</v>
      </c>
      <c r="F114" s="6" t="s">
        <v>37</v>
      </c>
      <c r="G114" s="7">
        <v>40000</v>
      </c>
      <c r="H114" s="7">
        <v>0</v>
      </c>
      <c r="I114" s="7">
        <v>40000</v>
      </c>
      <c r="J114" s="7">
        <v>1148</v>
      </c>
      <c r="K114" s="7">
        <v>442.65</v>
      </c>
      <c r="L114" s="7">
        <v>1216</v>
      </c>
      <c r="M114" s="7">
        <v>425</v>
      </c>
      <c r="N114" s="7">
        <f t="shared" si="6"/>
        <v>3231.65</v>
      </c>
      <c r="O114" s="7">
        <f t="shared" si="5"/>
        <v>36768.35</v>
      </c>
    </row>
    <row r="115" spans="1:15" ht="24.75" customHeight="1" x14ac:dyDescent="0.25">
      <c r="A115" s="6">
        <v>107</v>
      </c>
      <c r="B115" t="s">
        <v>203</v>
      </c>
      <c r="C115" s="6" t="s">
        <v>182</v>
      </c>
      <c r="D115" t="s">
        <v>135</v>
      </c>
      <c r="E115" s="6" t="s">
        <v>36</v>
      </c>
      <c r="F115" s="6" t="s">
        <v>29</v>
      </c>
      <c r="G115" s="7">
        <v>20000</v>
      </c>
      <c r="H115" s="7">
        <v>0</v>
      </c>
      <c r="I115" s="7">
        <v>20000</v>
      </c>
      <c r="J115" s="7">
        <v>574</v>
      </c>
      <c r="K115" s="7">
        <v>0</v>
      </c>
      <c r="L115" s="7">
        <f t="shared" si="4"/>
        <v>608</v>
      </c>
      <c r="M115" s="7">
        <v>1840.46</v>
      </c>
      <c r="N115" s="7">
        <f t="shared" si="6"/>
        <v>3022.46</v>
      </c>
      <c r="O115" s="7">
        <f t="shared" si="5"/>
        <v>16977.54</v>
      </c>
    </row>
    <row r="116" spans="1:15" ht="24.75" customHeight="1" x14ac:dyDescent="0.25">
      <c r="A116" s="6">
        <v>108</v>
      </c>
      <c r="B116" s="6" t="s">
        <v>1485</v>
      </c>
      <c r="C116" s="6" t="s">
        <v>182</v>
      </c>
      <c r="D116" t="s">
        <v>103</v>
      </c>
      <c r="E116" s="6" t="s">
        <v>36</v>
      </c>
      <c r="F116" s="6" t="s">
        <v>29</v>
      </c>
      <c r="G116" s="7">
        <v>15000</v>
      </c>
      <c r="H116" s="7">
        <v>0</v>
      </c>
      <c r="I116" s="7">
        <v>15000</v>
      </c>
      <c r="J116" s="7">
        <v>430.5</v>
      </c>
      <c r="K116" s="7">
        <v>0</v>
      </c>
      <c r="L116" s="7">
        <v>456</v>
      </c>
      <c r="M116" s="7">
        <v>1914.84</v>
      </c>
      <c r="N116" s="7">
        <f t="shared" si="6"/>
        <v>2801.34</v>
      </c>
      <c r="O116" s="7">
        <f t="shared" si="5"/>
        <v>12198.66</v>
      </c>
    </row>
    <row r="117" spans="1:15" ht="15" x14ac:dyDescent="0.25">
      <c r="A117" s="6">
        <v>109</v>
      </c>
      <c r="B117" s="6" t="s">
        <v>204</v>
      </c>
      <c r="C117" s="6" t="s">
        <v>205</v>
      </c>
      <c r="D117" s="6" t="s">
        <v>188</v>
      </c>
      <c r="E117" s="6" t="s">
        <v>28</v>
      </c>
      <c r="F117" s="6" t="s">
        <v>37</v>
      </c>
      <c r="G117" s="7">
        <v>50000</v>
      </c>
      <c r="H117" s="7">
        <v>0</v>
      </c>
      <c r="I117" s="7">
        <v>50000</v>
      </c>
      <c r="J117" s="7">
        <v>1435</v>
      </c>
      <c r="K117" s="7">
        <v>1854</v>
      </c>
      <c r="L117" s="7">
        <f t="shared" si="4"/>
        <v>1520</v>
      </c>
      <c r="M117" s="7">
        <v>14341.84</v>
      </c>
      <c r="N117" s="7">
        <f t="shared" si="6"/>
        <v>19150.84</v>
      </c>
      <c r="O117" s="7">
        <f t="shared" si="5"/>
        <v>30849.16</v>
      </c>
    </row>
    <row r="118" spans="1:15" ht="15" x14ac:dyDescent="0.25">
      <c r="A118" s="6">
        <v>110</v>
      </c>
      <c r="B118" s="6" t="s">
        <v>206</v>
      </c>
      <c r="C118" s="6" t="s">
        <v>205</v>
      </c>
      <c r="D118" s="6" t="s">
        <v>188</v>
      </c>
      <c r="E118" s="6" t="s">
        <v>55</v>
      </c>
      <c r="F118" s="6" t="s">
        <v>37</v>
      </c>
      <c r="G118" s="7">
        <v>50000</v>
      </c>
      <c r="H118" s="7">
        <v>0</v>
      </c>
      <c r="I118" s="7">
        <v>50000</v>
      </c>
      <c r="J118" s="7">
        <v>1435</v>
      </c>
      <c r="K118" s="7">
        <v>1854</v>
      </c>
      <c r="L118" s="7">
        <f t="shared" si="4"/>
        <v>1520</v>
      </c>
      <c r="M118" s="7">
        <v>425</v>
      </c>
      <c r="N118" s="7">
        <f t="shared" si="6"/>
        <v>5234</v>
      </c>
      <c r="O118" s="7">
        <f t="shared" si="5"/>
        <v>44766</v>
      </c>
    </row>
    <row r="119" spans="1:15" ht="15" x14ac:dyDescent="0.25">
      <c r="A119" s="6">
        <v>111</v>
      </c>
      <c r="B119" s="6" t="s">
        <v>207</v>
      </c>
      <c r="C119" s="6" t="s">
        <v>205</v>
      </c>
      <c r="D119" s="6" t="s">
        <v>188</v>
      </c>
      <c r="E119" s="6" t="s">
        <v>55</v>
      </c>
      <c r="F119" s="6" t="s">
        <v>37</v>
      </c>
      <c r="G119" s="7">
        <v>50000</v>
      </c>
      <c r="H119" s="7">
        <v>0</v>
      </c>
      <c r="I119" s="7">
        <v>50000</v>
      </c>
      <c r="J119" s="7">
        <v>1435</v>
      </c>
      <c r="K119" s="7">
        <v>1854</v>
      </c>
      <c r="L119" s="7">
        <f t="shared" si="4"/>
        <v>1520</v>
      </c>
      <c r="M119" s="7">
        <v>425</v>
      </c>
      <c r="N119" s="7">
        <f t="shared" si="6"/>
        <v>5234</v>
      </c>
      <c r="O119" s="7">
        <f t="shared" si="5"/>
        <v>44766</v>
      </c>
    </row>
    <row r="120" spans="1:15" ht="15" x14ac:dyDescent="0.25">
      <c r="A120" s="6">
        <v>112</v>
      </c>
      <c r="B120" s="6" t="s">
        <v>208</v>
      </c>
      <c r="C120" s="6" t="s">
        <v>205</v>
      </c>
      <c r="D120" s="6" t="s">
        <v>188</v>
      </c>
      <c r="E120" s="6" t="s">
        <v>28</v>
      </c>
      <c r="F120" s="6" t="s">
        <v>29</v>
      </c>
      <c r="G120" s="7">
        <v>50000</v>
      </c>
      <c r="H120" s="7">
        <v>0</v>
      </c>
      <c r="I120" s="7">
        <v>50000</v>
      </c>
      <c r="J120" s="7">
        <v>1435</v>
      </c>
      <c r="K120" s="7">
        <v>1854</v>
      </c>
      <c r="L120" s="7">
        <f t="shared" si="4"/>
        <v>1520</v>
      </c>
      <c r="M120" s="7">
        <v>11789.69</v>
      </c>
      <c r="N120" s="7">
        <f t="shared" si="6"/>
        <v>16598.690000000002</v>
      </c>
      <c r="O120" s="7">
        <f t="shared" si="5"/>
        <v>33401.31</v>
      </c>
    </row>
    <row r="121" spans="1:15" ht="15" x14ac:dyDescent="0.25">
      <c r="A121" s="6">
        <v>113</v>
      </c>
      <c r="B121" s="6" t="s">
        <v>209</v>
      </c>
      <c r="C121" s="6" t="s">
        <v>205</v>
      </c>
      <c r="D121" s="6" t="s">
        <v>188</v>
      </c>
      <c r="E121" s="6" t="s">
        <v>28</v>
      </c>
      <c r="F121" s="6" t="s">
        <v>29</v>
      </c>
      <c r="G121" s="7">
        <v>50000</v>
      </c>
      <c r="H121" s="7">
        <v>0</v>
      </c>
      <c r="I121" s="7">
        <v>50000</v>
      </c>
      <c r="J121" s="7">
        <v>1435</v>
      </c>
      <c r="K121" s="7">
        <v>1854</v>
      </c>
      <c r="L121" s="7">
        <f t="shared" si="4"/>
        <v>1520</v>
      </c>
      <c r="M121" s="7">
        <v>1825</v>
      </c>
      <c r="N121" s="7">
        <f t="shared" si="6"/>
        <v>6634</v>
      </c>
      <c r="O121" s="7">
        <f t="shared" si="5"/>
        <v>43366</v>
      </c>
    </row>
    <row r="122" spans="1:15" ht="15" x14ac:dyDescent="0.25">
      <c r="A122" s="6">
        <v>114</v>
      </c>
      <c r="B122" s="6" t="s">
        <v>210</v>
      </c>
      <c r="C122" s="6" t="s">
        <v>205</v>
      </c>
      <c r="D122" s="6" t="s">
        <v>188</v>
      </c>
      <c r="E122" s="6" t="s">
        <v>28</v>
      </c>
      <c r="F122" s="6" t="s">
        <v>29</v>
      </c>
      <c r="G122" s="7">
        <v>50000</v>
      </c>
      <c r="H122" s="7">
        <v>0</v>
      </c>
      <c r="I122" s="7">
        <v>50000</v>
      </c>
      <c r="J122" s="7">
        <v>1435</v>
      </c>
      <c r="K122" s="7">
        <v>1854</v>
      </c>
      <c r="L122" s="7">
        <f t="shared" si="4"/>
        <v>1520</v>
      </c>
      <c r="M122" s="7">
        <v>425</v>
      </c>
      <c r="N122" s="7">
        <f t="shared" si="6"/>
        <v>5234</v>
      </c>
      <c r="O122" s="7">
        <f t="shared" si="5"/>
        <v>44766</v>
      </c>
    </row>
    <row r="123" spans="1:15" ht="15" x14ac:dyDescent="0.25">
      <c r="A123" s="6">
        <v>115</v>
      </c>
      <c r="B123" s="6" t="s">
        <v>211</v>
      </c>
      <c r="C123" s="6" t="s">
        <v>205</v>
      </c>
      <c r="D123" s="6" t="s">
        <v>202</v>
      </c>
      <c r="E123" s="6" t="s">
        <v>55</v>
      </c>
      <c r="F123" s="6" t="s">
        <v>37</v>
      </c>
      <c r="G123" s="7">
        <v>45000</v>
      </c>
      <c r="H123" s="7">
        <v>0</v>
      </c>
      <c r="I123" s="7">
        <v>45000</v>
      </c>
      <c r="J123" s="7">
        <v>1291.5</v>
      </c>
      <c r="K123" s="7">
        <v>1148.33</v>
      </c>
      <c r="L123" s="7">
        <v>1368</v>
      </c>
      <c r="M123" s="7">
        <v>2211</v>
      </c>
      <c r="N123" s="7">
        <f t="shared" si="6"/>
        <v>6018.83</v>
      </c>
      <c r="O123" s="7">
        <f t="shared" si="5"/>
        <v>38981.17</v>
      </c>
    </row>
    <row r="124" spans="1:15" ht="15" x14ac:dyDescent="0.25">
      <c r="A124" s="6">
        <v>116</v>
      </c>
      <c r="B124" s="6" t="s">
        <v>212</v>
      </c>
      <c r="C124" s="6" t="s">
        <v>205</v>
      </c>
      <c r="D124" s="6" t="s">
        <v>188</v>
      </c>
      <c r="E124" s="6" t="s">
        <v>28</v>
      </c>
      <c r="F124" s="6" t="s">
        <v>37</v>
      </c>
      <c r="G124" s="7">
        <v>45000</v>
      </c>
      <c r="H124" s="7">
        <v>0</v>
      </c>
      <c r="I124" s="7">
        <v>45000</v>
      </c>
      <c r="J124" s="7">
        <v>1291.5</v>
      </c>
      <c r="K124" s="7">
        <v>891.01</v>
      </c>
      <c r="L124" s="7">
        <v>1368</v>
      </c>
      <c r="M124" s="7">
        <v>10397.9</v>
      </c>
      <c r="N124" s="7">
        <f t="shared" si="6"/>
        <v>13948.41</v>
      </c>
      <c r="O124" s="7">
        <f t="shared" si="5"/>
        <v>31051.59</v>
      </c>
    </row>
    <row r="125" spans="1:15" ht="30" x14ac:dyDescent="0.25">
      <c r="A125" s="6">
        <v>117</v>
      </c>
      <c r="B125" s="6" t="s">
        <v>213</v>
      </c>
      <c r="C125" s="6" t="s">
        <v>214</v>
      </c>
      <c r="D125" s="6" t="s">
        <v>86</v>
      </c>
      <c r="E125" s="6" t="s">
        <v>28</v>
      </c>
      <c r="F125" s="6" t="s">
        <v>29</v>
      </c>
      <c r="G125" s="7">
        <v>22050</v>
      </c>
      <c r="H125" s="7">
        <v>0</v>
      </c>
      <c r="I125" s="7">
        <v>22050</v>
      </c>
      <c r="J125" s="7">
        <v>632.84</v>
      </c>
      <c r="K125" s="7">
        <v>0</v>
      </c>
      <c r="L125" s="7">
        <f t="shared" si="4"/>
        <v>670.32</v>
      </c>
      <c r="M125" s="7">
        <v>25</v>
      </c>
      <c r="N125" s="7">
        <f t="shared" si="6"/>
        <v>1328.16</v>
      </c>
      <c r="O125" s="7">
        <f t="shared" si="5"/>
        <v>20721.84</v>
      </c>
    </row>
    <row r="126" spans="1:15" s="8" customFormat="1" ht="30" x14ac:dyDescent="0.25">
      <c r="A126" s="6">
        <v>118</v>
      </c>
      <c r="B126" s="6" t="s">
        <v>215</v>
      </c>
      <c r="C126" s="6" t="s">
        <v>214</v>
      </c>
      <c r="D126" s="6" t="s">
        <v>216</v>
      </c>
      <c r="E126" s="6" t="s">
        <v>55</v>
      </c>
      <c r="F126" s="6" t="s">
        <v>37</v>
      </c>
      <c r="G126" s="7">
        <v>60000</v>
      </c>
      <c r="H126" s="7">
        <v>0</v>
      </c>
      <c r="I126" s="7">
        <v>60000</v>
      </c>
      <c r="J126" s="7">
        <v>1722</v>
      </c>
      <c r="K126" s="7">
        <v>3143.58</v>
      </c>
      <c r="L126" s="7">
        <f t="shared" si="4"/>
        <v>1824</v>
      </c>
      <c r="M126" s="7">
        <v>1840.46</v>
      </c>
      <c r="N126" s="7">
        <f t="shared" si="6"/>
        <v>8530.0400000000009</v>
      </c>
      <c r="O126" s="7">
        <f t="shared" si="5"/>
        <v>51469.96</v>
      </c>
    </row>
    <row r="127" spans="1:15" ht="15" x14ac:dyDescent="0.25">
      <c r="A127" s="6">
        <v>119</v>
      </c>
      <c r="B127" s="6" t="s">
        <v>217</v>
      </c>
      <c r="C127" s="6" t="s">
        <v>218</v>
      </c>
      <c r="D127" s="6" t="s">
        <v>77</v>
      </c>
      <c r="E127" s="6" t="s">
        <v>28</v>
      </c>
      <c r="F127" s="6" t="s">
        <v>29</v>
      </c>
      <c r="G127" s="7">
        <v>50000</v>
      </c>
      <c r="H127" s="7">
        <v>0</v>
      </c>
      <c r="I127" s="7">
        <v>50000</v>
      </c>
      <c r="J127" s="7">
        <v>1435</v>
      </c>
      <c r="K127" s="7">
        <v>1854</v>
      </c>
      <c r="L127" s="7">
        <f t="shared" si="4"/>
        <v>1520</v>
      </c>
      <c r="M127" s="7">
        <v>665</v>
      </c>
      <c r="N127" s="7">
        <f t="shared" si="6"/>
        <v>5474</v>
      </c>
      <c r="O127" s="7">
        <f t="shared" si="5"/>
        <v>44526</v>
      </c>
    </row>
    <row r="128" spans="1:15" ht="15" x14ac:dyDescent="0.25">
      <c r="A128" s="6">
        <v>120</v>
      </c>
      <c r="B128" s="6" t="s">
        <v>219</v>
      </c>
      <c r="C128" s="6" t="s">
        <v>220</v>
      </c>
      <c r="D128" s="6" t="s">
        <v>77</v>
      </c>
      <c r="E128" s="6" t="s">
        <v>28</v>
      </c>
      <c r="F128" s="6" t="s">
        <v>37</v>
      </c>
      <c r="G128" s="7">
        <v>50000</v>
      </c>
      <c r="H128" s="7">
        <v>0</v>
      </c>
      <c r="I128" s="7">
        <v>50000</v>
      </c>
      <c r="J128" s="7">
        <v>1435</v>
      </c>
      <c r="K128" s="7">
        <v>1854</v>
      </c>
      <c r="L128" s="7">
        <f t="shared" si="4"/>
        <v>1520</v>
      </c>
      <c r="M128" s="7">
        <v>925</v>
      </c>
      <c r="N128" s="7">
        <f t="shared" si="6"/>
        <v>5734</v>
      </c>
      <c r="O128" s="7">
        <f t="shared" si="5"/>
        <v>44266</v>
      </c>
    </row>
    <row r="129" spans="1:15" ht="24" customHeight="1" x14ac:dyDescent="0.25">
      <c r="A129" s="6">
        <v>121</v>
      </c>
      <c r="B129" s="6" t="s">
        <v>221</v>
      </c>
      <c r="C129" s="6" t="s">
        <v>220</v>
      </c>
      <c r="D129" t="s">
        <v>41</v>
      </c>
      <c r="E129" s="6" t="s">
        <v>28</v>
      </c>
      <c r="F129" s="6" t="s">
        <v>37</v>
      </c>
      <c r="G129" s="7">
        <v>20000</v>
      </c>
      <c r="H129" s="7">
        <v>0</v>
      </c>
      <c r="I129" s="7">
        <v>20000</v>
      </c>
      <c r="J129" s="7">
        <v>574</v>
      </c>
      <c r="K129" s="7">
        <v>0</v>
      </c>
      <c r="L129" s="7">
        <f t="shared" si="4"/>
        <v>608</v>
      </c>
      <c r="M129" s="7">
        <v>25</v>
      </c>
      <c r="N129" s="7">
        <f t="shared" si="6"/>
        <v>1207</v>
      </c>
      <c r="O129" s="7">
        <f t="shared" si="5"/>
        <v>18793</v>
      </c>
    </row>
    <row r="130" spans="1:15" ht="30" x14ac:dyDescent="0.25">
      <c r="A130" s="6">
        <v>122</v>
      </c>
      <c r="B130" s="6" t="s">
        <v>222</v>
      </c>
      <c r="C130" s="6" t="s">
        <v>223</v>
      </c>
      <c r="D130" s="6" t="s">
        <v>67</v>
      </c>
      <c r="E130" s="6" t="s">
        <v>28</v>
      </c>
      <c r="F130" s="6" t="s">
        <v>37</v>
      </c>
      <c r="G130" s="7">
        <v>22050</v>
      </c>
      <c r="H130" s="7">
        <v>0</v>
      </c>
      <c r="I130" s="7">
        <v>22050</v>
      </c>
      <c r="J130" s="7">
        <v>632.84</v>
      </c>
      <c r="K130" s="7">
        <v>0</v>
      </c>
      <c r="L130" s="7">
        <f t="shared" si="4"/>
        <v>670.32</v>
      </c>
      <c r="M130" s="7">
        <v>365</v>
      </c>
      <c r="N130" s="7">
        <f t="shared" si="6"/>
        <v>1668.16</v>
      </c>
      <c r="O130" s="7">
        <f t="shared" si="5"/>
        <v>20381.84</v>
      </c>
    </row>
    <row r="131" spans="1:15" ht="30" x14ac:dyDescent="0.25">
      <c r="A131" s="6">
        <v>123</v>
      </c>
      <c r="B131" s="6" t="s">
        <v>224</v>
      </c>
      <c r="C131" s="6" t="s">
        <v>223</v>
      </c>
      <c r="D131" s="6" t="s">
        <v>188</v>
      </c>
      <c r="E131" s="6" t="s">
        <v>55</v>
      </c>
      <c r="F131" s="6" t="s">
        <v>29</v>
      </c>
      <c r="G131" s="7">
        <v>50000</v>
      </c>
      <c r="H131" s="7">
        <v>0</v>
      </c>
      <c r="I131" s="7">
        <v>50000</v>
      </c>
      <c r="J131" s="7">
        <v>1435</v>
      </c>
      <c r="K131" s="7">
        <v>1596.68</v>
      </c>
      <c r="L131" s="7">
        <f t="shared" si="4"/>
        <v>1520</v>
      </c>
      <c r="M131" s="7">
        <v>2640.46</v>
      </c>
      <c r="N131" s="7">
        <f t="shared" si="6"/>
        <v>7192.14</v>
      </c>
      <c r="O131" s="7">
        <f t="shared" si="5"/>
        <v>42807.86</v>
      </c>
    </row>
    <row r="132" spans="1:15" ht="30" x14ac:dyDescent="0.25">
      <c r="A132" s="6">
        <v>124</v>
      </c>
      <c r="B132" s="6" t="s">
        <v>225</v>
      </c>
      <c r="C132" s="6" t="s">
        <v>223</v>
      </c>
      <c r="D132" s="6" t="s">
        <v>188</v>
      </c>
      <c r="E132" s="6" t="s">
        <v>55</v>
      </c>
      <c r="F132" s="6" t="s">
        <v>29</v>
      </c>
      <c r="G132" s="7">
        <v>50000</v>
      </c>
      <c r="H132" s="7">
        <v>0</v>
      </c>
      <c r="I132" s="7">
        <v>50000</v>
      </c>
      <c r="J132" s="7">
        <v>1435</v>
      </c>
      <c r="K132" s="7">
        <v>1854</v>
      </c>
      <c r="L132" s="7">
        <f t="shared" si="4"/>
        <v>1520</v>
      </c>
      <c r="M132" s="7">
        <v>425</v>
      </c>
      <c r="N132" s="7">
        <f t="shared" si="6"/>
        <v>5234</v>
      </c>
      <c r="O132" s="7">
        <f t="shared" si="5"/>
        <v>44766</v>
      </c>
    </row>
    <row r="133" spans="1:15" ht="30" x14ac:dyDescent="0.25">
      <c r="A133" s="6">
        <v>125</v>
      </c>
      <c r="B133" s="6" t="s">
        <v>226</v>
      </c>
      <c r="C133" s="6" t="s">
        <v>223</v>
      </c>
      <c r="D133" s="6" t="s">
        <v>188</v>
      </c>
      <c r="E133" s="6" t="s">
        <v>28</v>
      </c>
      <c r="F133" s="6" t="s">
        <v>37</v>
      </c>
      <c r="G133" s="7">
        <v>50000</v>
      </c>
      <c r="H133" s="7">
        <v>0</v>
      </c>
      <c r="I133" s="7">
        <v>50000</v>
      </c>
      <c r="J133" s="7">
        <v>1435</v>
      </c>
      <c r="K133" s="7">
        <v>1854</v>
      </c>
      <c r="L133" s="7">
        <f t="shared" si="4"/>
        <v>1520</v>
      </c>
      <c r="M133" s="7">
        <v>925</v>
      </c>
      <c r="N133" s="7">
        <f t="shared" si="6"/>
        <v>5734</v>
      </c>
      <c r="O133" s="7">
        <f t="shared" si="5"/>
        <v>44266</v>
      </c>
    </row>
    <row r="134" spans="1:15" ht="30" x14ac:dyDescent="0.25">
      <c r="A134" s="6">
        <v>126</v>
      </c>
      <c r="B134" s="6" t="s">
        <v>227</v>
      </c>
      <c r="C134" s="6" t="s">
        <v>223</v>
      </c>
      <c r="D134" s="6" t="s">
        <v>188</v>
      </c>
      <c r="E134" s="6" t="s">
        <v>55</v>
      </c>
      <c r="F134" s="6" t="s">
        <v>37</v>
      </c>
      <c r="G134" s="7">
        <v>50000</v>
      </c>
      <c r="H134" s="7">
        <v>0</v>
      </c>
      <c r="I134" s="7">
        <v>50000</v>
      </c>
      <c r="J134" s="7">
        <v>1435</v>
      </c>
      <c r="K134" s="7">
        <v>1854</v>
      </c>
      <c r="L134" s="7">
        <f t="shared" si="4"/>
        <v>1520</v>
      </c>
      <c r="M134" s="7">
        <v>12347.57</v>
      </c>
      <c r="N134" s="7">
        <f t="shared" si="6"/>
        <v>17156.57</v>
      </c>
      <c r="O134" s="7">
        <f t="shared" si="5"/>
        <v>32843.43</v>
      </c>
    </row>
    <row r="135" spans="1:15" ht="30" x14ac:dyDescent="0.25">
      <c r="A135" s="6">
        <v>127</v>
      </c>
      <c r="B135" s="6" t="s">
        <v>228</v>
      </c>
      <c r="C135" s="6" t="s">
        <v>223</v>
      </c>
      <c r="D135" s="6" t="s">
        <v>229</v>
      </c>
      <c r="E135" s="6" t="s">
        <v>55</v>
      </c>
      <c r="F135" s="6" t="s">
        <v>37</v>
      </c>
      <c r="G135" s="7">
        <v>50000</v>
      </c>
      <c r="H135" s="7">
        <v>0</v>
      </c>
      <c r="I135" s="7">
        <v>50000</v>
      </c>
      <c r="J135" s="7">
        <v>1435</v>
      </c>
      <c r="K135" s="7">
        <v>1596.68</v>
      </c>
      <c r="L135" s="7">
        <f t="shared" si="4"/>
        <v>1520</v>
      </c>
      <c r="M135" s="7">
        <v>4065.46</v>
      </c>
      <c r="N135" s="7">
        <f t="shared" si="6"/>
        <v>8617.14</v>
      </c>
      <c r="O135" s="7">
        <f t="shared" si="5"/>
        <v>41382.86</v>
      </c>
    </row>
    <row r="136" spans="1:15" ht="30" x14ac:dyDescent="0.25">
      <c r="A136" s="6">
        <v>128</v>
      </c>
      <c r="B136" s="6" t="s">
        <v>230</v>
      </c>
      <c r="C136" s="6" t="s">
        <v>223</v>
      </c>
      <c r="D136" s="6" t="s">
        <v>188</v>
      </c>
      <c r="E136" s="6" t="s">
        <v>28</v>
      </c>
      <c r="F136" s="6" t="s">
        <v>37</v>
      </c>
      <c r="G136" s="7">
        <v>50000</v>
      </c>
      <c r="H136" s="7">
        <v>0</v>
      </c>
      <c r="I136" s="7">
        <v>50000</v>
      </c>
      <c r="J136" s="7">
        <v>1435</v>
      </c>
      <c r="K136" s="7">
        <v>1854</v>
      </c>
      <c r="L136" s="7">
        <v>1520</v>
      </c>
      <c r="M136" s="7">
        <v>9719</v>
      </c>
      <c r="N136" s="7">
        <f t="shared" si="6"/>
        <v>14528</v>
      </c>
      <c r="O136" s="7">
        <f t="shared" si="5"/>
        <v>35472</v>
      </c>
    </row>
    <row r="137" spans="1:15" ht="30" x14ac:dyDescent="0.25">
      <c r="A137" s="6">
        <v>129</v>
      </c>
      <c r="B137" s="6" t="s">
        <v>231</v>
      </c>
      <c r="C137" s="6" t="s">
        <v>223</v>
      </c>
      <c r="D137" s="6" t="s">
        <v>188</v>
      </c>
      <c r="E137" s="6" t="s">
        <v>55</v>
      </c>
      <c r="F137" s="6" t="s">
        <v>37</v>
      </c>
      <c r="G137" s="7">
        <v>50000</v>
      </c>
      <c r="H137" s="7">
        <v>0</v>
      </c>
      <c r="I137" s="7">
        <v>50000</v>
      </c>
      <c r="J137" s="7">
        <v>1435</v>
      </c>
      <c r="K137" s="7">
        <v>1854</v>
      </c>
      <c r="L137" s="7">
        <f t="shared" si="4"/>
        <v>1520</v>
      </c>
      <c r="M137" s="7">
        <v>425</v>
      </c>
      <c r="N137" s="7">
        <f t="shared" si="6"/>
        <v>5234</v>
      </c>
      <c r="O137" s="7">
        <f t="shared" si="5"/>
        <v>44766</v>
      </c>
    </row>
    <row r="138" spans="1:15" ht="45" customHeight="1" x14ac:dyDescent="0.25">
      <c r="A138" s="6">
        <v>130</v>
      </c>
      <c r="B138" s="6" t="s">
        <v>232</v>
      </c>
      <c r="C138" s="6" t="s">
        <v>223</v>
      </c>
      <c r="D138" s="6" t="s">
        <v>188</v>
      </c>
      <c r="E138" s="6" t="s">
        <v>28</v>
      </c>
      <c r="F138" s="6" t="s">
        <v>29</v>
      </c>
      <c r="G138" s="7">
        <v>50000</v>
      </c>
      <c r="H138" s="7">
        <v>0</v>
      </c>
      <c r="I138" s="7">
        <v>50000</v>
      </c>
      <c r="J138" s="7">
        <v>1435</v>
      </c>
      <c r="K138" s="7">
        <v>1854</v>
      </c>
      <c r="L138" s="7">
        <f t="shared" si="4"/>
        <v>1520</v>
      </c>
      <c r="M138" s="7">
        <v>23394.639999999999</v>
      </c>
      <c r="N138" s="7">
        <f t="shared" si="6"/>
        <v>28203.64</v>
      </c>
      <c r="O138" s="7">
        <f t="shared" si="5"/>
        <v>21796.36</v>
      </c>
    </row>
    <row r="139" spans="1:15" ht="30" x14ac:dyDescent="0.25">
      <c r="A139" s="6">
        <v>131</v>
      </c>
      <c r="B139" s="6" t="s">
        <v>233</v>
      </c>
      <c r="C139" s="6" t="s">
        <v>223</v>
      </c>
      <c r="D139" s="6" t="s">
        <v>188</v>
      </c>
      <c r="E139" s="6" t="s">
        <v>55</v>
      </c>
      <c r="F139" s="6" t="s">
        <v>29</v>
      </c>
      <c r="G139" s="7">
        <v>50000</v>
      </c>
      <c r="H139" s="7">
        <v>0</v>
      </c>
      <c r="I139" s="7">
        <v>50000</v>
      </c>
      <c r="J139" s="7">
        <v>1435</v>
      </c>
      <c r="K139" s="7">
        <v>1854</v>
      </c>
      <c r="L139" s="7">
        <f t="shared" si="4"/>
        <v>1520</v>
      </c>
      <c r="M139" s="7">
        <v>425</v>
      </c>
      <c r="N139" s="7">
        <f t="shared" si="6"/>
        <v>5234</v>
      </c>
      <c r="O139" s="7">
        <f t="shared" si="5"/>
        <v>44766</v>
      </c>
    </row>
    <row r="140" spans="1:15" ht="30" x14ac:dyDescent="0.25">
      <c r="A140" s="6">
        <v>132</v>
      </c>
      <c r="B140" s="6" t="s">
        <v>234</v>
      </c>
      <c r="C140" s="6" t="s">
        <v>223</v>
      </c>
      <c r="D140" s="6" t="s">
        <v>188</v>
      </c>
      <c r="E140" s="6" t="s">
        <v>28</v>
      </c>
      <c r="F140" s="6" t="s">
        <v>37</v>
      </c>
      <c r="G140" s="7">
        <v>50000</v>
      </c>
      <c r="H140" s="7">
        <v>0</v>
      </c>
      <c r="I140" s="7">
        <v>50000</v>
      </c>
      <c r="J140" s="7">
        <v>1435</v>
      </c>
      <c r="K140" s="7">
        <v>1854</v>
      </c>
      <c r="L140" s="7">
        <f t="shared" si="4"/>
        <v>1520</v>
      </c>
      <c r="M140" s="7">
        <v>425</v>
      </c>
      <c r="N140" s="7">
        <f t="shared" si="6"/>
        <v>5234</v>
      </c>
      <c r="O140" s="7">
        <f t="shared" si="5"/>
        <v>44766</v>
      </c>
    </row>
    <row r="141" spans="1:15" ht="30" x14ac:dyDescent="0.25">
      <c r="A141" s="6">
        <v>133</v>
      </c>
      <c r="B141" s="6" t="s">
        <v>235</v>
      </c>
      <c r="C141" s="6" t="s">
        <v>223</v>
      </c>
      <c r="D141" s="6" t="s">
        <v>188</v>
      </c>
      <c r="E141" s="6" t="s">
        <v>55</v>
      </c>
      <c r="F141" s="6" t="s">
        <v>29</v>
      </c>
      <c r="G141" s="7">
        <v>50000</v>
      </c>
      <c r="H141" s="7">
        <v>0</v>
      </c>
      <c r="I141" s="7">
        <v>50000</v>
      </c>
      <c r="J141" s="7">
        <v>1435</v>
      </c>
      <c r="K141" s="7">
        <v>1854</v>
      </c>
      <c r="L141" s="7">
        <f t="shared" si="4"/>
        <v>1520</v>
      </c>
      <c r="M141" s="7">
        <v>425</v>
      </c>
      <c r="N141" s="7">
        <f t="shared" si="6"/>
        <v>5234</v>
      </c>
      <c r="O141" s="7">
        <f t="shared" si="5"/>
        <v>44766</v>
      </c>
    </row>
    <row r="142" spans="1:15" ht="30" x14ac:dyDescent="0.25">
      <c r="A142" s="6">
        <v>134</v>
      </c>
      <c r="B142" s="6" t="s">
        <v>236</v>
      </c>
      <c r="C142" s="6" t="s">
        <v>223</v>
      </c>
      <c r="D142" s="6" t="s">
        <v>188</v>
      </c>
      <c r="E142" s="6" t="s">
        <v>55</v>
      </c>
      <c r="F142" s="6" t="s">
        <v>29</v>
      </c>
      <c r="G142" s="7">
        <v>50000</v>
      </c>
      <c r="H142" s="7">
        <v>0</v>
      </c>
      <c r="I142" s="7">
        <v>50000</v>
      </c>
      <c r="J142" s="7">
        <v>1435</v>
      </c>
      <c r="K142" s="7">
        <v>1854</v>
      </c>
      <c r="L142" s="7">
        <f t="shared" ref="L142:L208" si="7">+I142*3.04%</f>
        <v>1520</v>
      </c>
      <c r="M142" s="7">
        <v>3650</v>
      </c>
      <c r="N142" s="7">
        <f t="shared" si="6"/>
        <v>8459</v>
      </c>
      <c r="O142" s="7">
        <f t="shared" ref="O142:O203" si="8">+G142-N142</f>
        <v>41541</v>
      </c>
    </row>
    <row r="143" spans="1:15" ht="34.5" customHeight="1" x14ac:dyDescent="0.25">
      <c r="A143" s="6">
        <v>135</v>
      </c>
      <c r="B143" s="6" t="s">
        <v>237</v>
      </c>
      <c r="C143" s="6" t="s">
        <v>223</v>
      </c>
      <c r="D143" s="6" t="s">
        <v>188</v>
      </c>
      <c r="E143" s="6" t="s">
        <v>55</v>
      </c>
      <c r="F143" s="6" t="s">
        <v>37</v>
      </c>
      <c r="G143" s="7">
        <v>50000</v>
      </c>
      <c r="H143" s="7">
        <v>0</v>
      </c>
      <c r="I143" s="7">
        <v>50000</v>
      </c>
      <c r="J143" s="7">
        <v>1435</v>
      </c>
      <c r="K143" s="7">
        <v>1854</v>
      </c>
      <c r="L143" s="7">
        <f t="shared" si="7"/>
        <v>1520</v>
      </c>
      <c r="M143" s="7">
        <v>23383.8</v>
      </c>
      <c r="N143" s="7">
        <f t="shared" ref="N143:N205" si="9">+J143+K143+L143+M143</f>
        <v>28192.799999999999</v>
      </c>
      <c r="O143" s="7">
        <f t="shared" si="8"/>
        <v>21807.200000000001</v>
      </c>
    </row>
    <row r="144" spans="1:15" ht="30" x14ac:dyDescent="0.25">
      <c r="A144" s="6">
        <v>136</v>
      </c>
      <c r="B144" s="6" t="s">
        <v>238</v>
      </c>
      <c r="C144" s="6" t="s">
        <v>223</v>
      </c>
      <c r="D144" s="6" t="s">
        <v>188</v>
      </c>
      <c r="E144" s="6" t="s">
        <v>28</v>
      </c>
      <c r="F144" s="6" t="s">
        <v>37</v>
      </c>
      <c r="G144" s="7">
        <v>50000</v>
      </c>
      <c r="H144" s="7">
        <v>0</v>
      </c>
      <c r="I144" s="7">
        <v>50000</v>
      </c>
      <c r="J144" s="7">
        <v>1435</v>
      </c>
      <c r="K144" s="7">
        <v>1339.36</v>
      </c>
      <c r="L144" s="7">
        <f t="shared" si="7"/>
        <v>1520</v>
      </c>
      <c r="M144" s="7">
        <v>11741.27</v>
      </c>
      <c r="N144" s="7">
        <f t="shared" si="9"/>
        <v>16035.630000000001</v>
      </c>
      <c r="O144" s="7">
        <f t="shared" si="8"/>
        <v>33964.369999999995</v>
      </c>
    </row>
    <row r="145" spans="1:15" ht="30" x14ac:dyDescent="0.25">
      <c r="A145" s="6">
        <v>137</v>
      </c>
      <c r="B145" s="6" t="s">
        <v>239</v>
      </c>
      <c r="C145" s="6" t="s">
        <v>223</v>
      </c>
      <c r="D145" s="6" t="s">
        <v>188</v>
      </c>
      <c r="E145" s="6" t="s">
        <v>55</v>
      </c>
      <c r="F145" s="6" t="s">
        <v>37</v>
      </c>
      <c r="G145" s="7">
        <v>50000</v>
      </c>
      <c r="H145" s="7">
        <v>0</v>
      </c>
      <c r="I145" s="7">
        <v>50000</v>
      </c>
      <c r="J145" s="7">
        <v>1435</v>
      </c>
      <c r="K145" s="7">
        <v>1854</v>
      </c>
      <c r="L145" s="7">
        <f t="shared" si="7"/>
        <v>1520</v>
      </c>
      <c r="M145" s="7">
        <v>525</v>
      </c>
      <c r="N145" s="7">
        <f t="shared" si="9"/>
        <v>5334</v>
      </c>
      <c r="O145" s="7">
        <f t="shared" si="8"/>
        <v>44666</v>
      </c>
    </row>
    <row r="146" spans="1:15" ht="30" x14ac:dyDescent="0.25">
      <c r="A146" s="6">
        <v>138</v>
      </c>
      <c r="B146" s="6" t="s">
        <v>240</v>
      </c>
      <c r="C146" s="6" t="s">
        <v>223</v>
      </c>
      <c r="D146" s="6" t="s">
        <v>188</v>
      </c>
      <c r="E146" s="6" t="s">
        <v>55</v>
      </c>
      <c r="F146" s="6" t="s">
        <v>29</v>
      </c>
      <c r="G146" s="7">
        <v>50000</v>
      </c>
      <c r="H146" s="7">
        <v>0</v>
      </c>
      <c r="I146" s="7">
        <v>50000</v>
      </c>
      <c r="J146" s="7">
        <v>1435</v>
      </c>
      <c r="K146" s="7">
        <v>1596.68</v>
      </c>
      <c r="L146" s="7">
        <f t="shared" si="7"/>
        <v>1520</v>
      </c>
      <c r="M146" s="7">
        <v>3900.46</v>
      </c>
      <c r="N146" s="7">
        <f t="shared" si="9"/>
        <v>8452.14</v>
      </c>
      <c r="O146" s="7">
        <f t="shared" si="8"/>
        <v>41547.86</v>
      </c>
    </row>
    <row r="147" spans="1:15" ht="30" x14ac:dyDescent="0.25">
      <c r="A147" s="6">
        <v>139</v>
      </c>
      <c r="B147" s="6" t="s">
        <v>241</v>
      </c>
      <c r="C147" s="6" t="s">
        <v>223</v>
      </c>
      <c r="D147" s="6" t="s">
        <v>188</v>
      </c>
      <c r="E147" s="6" t="s">
        <v>55</v>
      </c>
      <c r="F147" s="6" t="s">
        <v>29</v>
      </c>
      <c r="G147" s="7">
        <v>50000</v>
      </c>
      <c r="H147" s="7">
        <v>0</v>
      </c>
      <c r="I147" s="7">
        <v>50000</v>
      </c>
      <c r="J147" s="7">
        <v>1435</v>
      </c>
      <c r="K147" s="7">
        <v>1854</v>
      </c>
      <c r="L147" s="7">
        <f t="shared" si="7"/>
        <v>1520</v>
      </c>
      <c r="M147" s="7">
        <v>525</v>
      </c>
      <c r="N147" s="7">
        <f t="shared" si="9"/>
        <v>5334</v>
      </c>
      <c r="O147" s="7">
        <f t="shared" si="8"/>
        <v>44666</v>
      </c>
    </row>
    <row r="148" spans="1:15" ht="30" x14ac:dyDescent="0.25">
      <c r="A148" s="6">
        <v>140</v>
      </c>
      <c r="B148" s="6" t="s">
        <v>242</v>
      </c>
      <c r="C148" s="6" t="s">
        <v>223</v>
      </c>
      <c r="D148" s="6" t="s">
        <v>188</v>
      </c>
      <c r="E148" s="6" t="s">
        <v>55</v>
      </c>
      <c r="F148" s="6" t="s">
        <v>29</v>
      </c>
      <c r="G148" s="7">
        <v>50000</v>
      </c>
      <c r="H148" s="7">
        <v>0</v>
      </c>
      <c r="I148" s="7">
        <v>50000</v>
      </c>
      <c r="J148" s="7">
        <v>1435</v>
      </c>
      <c r="K148" s="7">
        <v>1854</v>
      </c>
      <c r="L148" s="7">
        <f t="shared" si="7"/>
        <v>1520</v>
      </c>
      <c r="M148" s="7">
        <v>2240.46</v>
      </c>
      <c r="N148" s="7">
        <f t="shared" si="9"/>
        <v>7049.46</v>
      </c>
      <c r="O148" s="7">
        <f t="shared" si="8"/>
        <v>42950.54</v>
      </c>
    </row>
    <row r="149" spans="1:15" ht="30" x14ac:dyDescent="0.25">
      <c r="A149" s="6">
        <v>141</v>
      </c>
      <c r="B149" s="6" t="s">
        <v>243</v>
      </c>
      <c r="C149" s="6" t="s">
        <v>223</v>
      </c>
      <c r="D149" s="6" t="s">
        <v>119</v>
      </c>
      <c r="E149" s="6" t="s">
        <v>36</v>
      </c>
      <c r="F149" s="6" t="s">
        <v>37</v>
      </c>
      <c r="G149" s="7">
        <v>11000</v>
      </c>
      <c r="H149" s="7">
        <v>0</v>
      </c>
      <c r="I149" s="7">
        <v>11000</v>
      </c>
      <c r="J149" s="7">
        <v>315.7</v>
      </c>
      <c r="K149" s="7">
        <v>0</v>
      </c>
      <c r="L149" s="7">
        <f t="shared" si="7"/>
        <v>334.4</v>
      </c>
      <c r="M149" s="7">
        <v>25</v>
      </c>
      <c r="N149" s="7">
        <f t="shared" si="9"/>
        <v>675.09999999999991</v>
      </c>
      <c r="O149" s="7">
        <f t="shared" si="8"/>
        <v>10324.9</v>
      </c>
    </row>
    <row r="150" spans="1:15" ht="30" x14ac:dyDescent="0.25">
      <c r="A150" s="6">
        <v>142</v>
      </c>
      <c r="B150" s="6" t="s">
        <v>244</v>
      </c>
      <c r="C150" s="6" t="s">
        <v>223</v>
      </c>
      <c r="D150" s="6" t="s">
        <v>229</v>
      </c>
      <c r="E150" s="6" t="s">
        <v>55</v>
      </c>
      <c r="F150" s="6" t="s">
        <v>37</v>
      </c>
      <c r="G150" s="7">
        <v>50000</v>
      </c>
      <c r="H150" s="7">
        <v>0</v>
      </c>
      <c r="I150" s="7">
        <v>50000</v>
      </c>
      <c r="J150" s="7">
        <v>1435</v>
      </c>
      <c r="K150" s="7">
        <v>1854</v>
      </c>
      <c r="L150" s="7">
        <f t="shared" si="7"/>
        <v>1520</v>
      </c>
      <c r="M150" s="7">
        <v>425</v>
      </c>
      <c r="N150" s="7">
        <f t="shared" si="9"/>
        <v>5234</v>
      </c>
      <c r="O150" s="7">
        <f t="shared" si="8"/>
        <v>44766</v>
      </c>
    </row>
    <row r="151" spans="1:15" ht="30" x14ac:dyDescent="0.25">
      <c r="A151" s="6">
        <v>143</v>
      </c>
      <c r="B151" s="6" t="s">
        <v>245</v>
      </c>
      <c r="C151" s="6" t="s">
        <v>223</v>
      </c>
      <c r="D151" s="6" t="s">
        <v>188</v>
      </c>
      <c r="E151" s="6" t="s">
        <v>55</v>
      </c>
      <c r="F151" s="6" t="s">
        <v>37</v>
      </c>
      <c r="G151" s="7">
        <v>50000</v>
      </c>
      <c r="H151" s="7">
        <v>0</v>
      </c>
      <c r="I151" s="7">
        <v>50000</v>
      </c>
      <c r="J151" s="7">
        <v>1435</v>
      </c>
      <c r="K151" s="7">
        <v>1854</v>
      </c>
      <c r="L151" s="7">
        <f t="shared" si="7"/>
        <v>1520</v>
      </c>
      <c r="M151" s="7">
        <v>1825</v>
      </c>
      <c r="N151" s="7">
        <f t="shared" si="9"/>
        <v>6634</v>
      </c>
      <c r="O151" s="7">
        <f t="shared" si="8"/>
        <v>43366</v>
      </c>
    </row>
    <row r="152" spans="1:15" ht="30" x14ac:dyDescent="0.25">
      <c r="A152" s="6">
        <v>144</v>
      </c>
      <c r="B152" s="6" t="s">
        <v>246</v>
      </c>
      <c r="C152" s="6" t="s">
        <v>223</v>
      </c>
      <c r="D152" s="6" t="s">
        <v>188</v>
      </c>
      <c r="E152" s="6" t="s">
        <v>28</v>
      </c>
      <c r="F152" s="6" t="s">
        <v>37</v>
      </c>
      <c r="G152" s="7">
        <v>50000</v>
      </c>
      <c r="H152" s="7">
        <v>0</v>
      </c>
      <c r="I152" s="7">
        <v>50000</v>
      </c>
      <c r="J152" s="7">
        <v>1435</v>
      </c>
      <c r="K152" s="7">
        <v>1854</v>
      </c>
      <c r="L152" s="7">
        <f t="shared" si="7"/>
        <v>1520</v>
      </c>
      <c r="M152" s="7">
        <v>7329.64</v>
      </c>
      <c r="N152" s="7">
        <f t="shared" si="9"/>
        <v>12138.64</v>
      </c>
      <c r="O152" s="7">
        <f t="shared" si="8"/>
        <v>37861.360000000001</v>
      </c>
    </row>
    <row r="153" spans="1:15" ht="30" x14ac:dyDescent="0.25">
      <c r="A153" s="6">
        <v>145</v>
      </c>
      <c r="B153" s="6" t="s">
        <v>247</v>
      </c>
      <c r="C153" s="6" t="s">
        <v>223</v>
      </c>
      <c r="D153" s="6" t="s">
        <v>188</v>
      </c>
      <c r="E153" s="6" t="s">
        <v>55</v>
      </c>
      <c r="F153" s="6" t="s">
        <v>37</v>
      </c>
      <c r="G153" s="7">
        <v>50000</v>
      </c>
      <c r="H153" s="7">
        <v>0</v>
      </c>
      <c r="I153" s="7">
        <v>50000</v>
      </c>
      <c r="J153" s="7">
        <v>1435</v>
      </c>
      <c r="K153" s="7">
        <v>1596.68</v>
      </c>
      <c r="L153" s="7">
        <f t="shared" si="7"/>
        <v>1520</v>
      </c>
      <c r="M153" s="7">
        <v>4315.46</v>
      </c>
      <c r="N153" s="7">
        <f t="shared" si="9"/>
        <v>8867.14</v>
      </c>
      <c r="O153" s="7">
        <f t="shared" si="8"/>
        <v>41132.86</v>
      </c>
    </row>
    <row r="154" spans="1:15" ht="45" customHeight="1" x14ac:dyDescent="0.25">
      <c r="A154" s="6">
        <v>146</v>
      </c>
      <c r="B154" s="6" t="s">
        <v>248</v>
      </c>
      <c r="C154" s="6" t="s">
        <v>223</v>
      </c>
      <c r="D154" s="6" t="s">
        <v>188</v>
      </c>
      <c r="E154" s="6" t="s">
        <v>55</v>
      </c>
      <c r="F154" s="6" t="s">
        <v>29</v>
      </c>
      <c r="G154" s="7">
        <v>50000</v>
      </c>
      <c r="H154" s="7">
        <v>0</v>
      </c>
      <c r="I154" s="7">
        <v>50000</v>
      </c>
      <c r="J154" s="7">
        <v>1435</v>
      </c>
      <c r="K154" s="7">
        <v>1596.68</v>
      </c>
      <c r="L154" s="7">
        <f t="shared" si="7"/>
        <v>1520</v>
      </c>
      <c r="M154" s="7">
        <v>14606.38</v>
      </c>
      <c r="N154" s="7">
        <f t="shared" si="9"/>
        <v>19158.059999999998</v>
      </c>
      <c r="O154" s="7">
        <f t="shared" si="8"/>
        <v>30841.940000000002</v>
      </c>
    </row>
    <row r="155" spans="1:15" ht="45" customHeight="1" x14ac:dyDescent="0.25">
      <c r="A155" s="6">
        <v>147</v>
      </c>
      <c r="B155" s="6" t="s">
        <v>249</v>
      </c>
      <c r="C155" s="6" t="s">
        <v>223</v>
      </c>
      <c r="D155" s="6" t="s">
        <v>188</v>
      </c>
      <c r="E155" s="6" t="s">
        <v>28</v>
      </c>
      <c r="F155" s="6" t="s">
        <v>37</v>
      </c>
      <c r="G155" s="7">
        <v>50000</v>
      </c>
      <c r="H155" s="7">
        <v>0</v>
      </c>
      <c r="I155" s="7">
        <v>50000</v>
      </c>
      <c r="J155" s="7">
        <v>1435</v>
      </c>
      <c r="K155" s="7">
        <v>1596.68</v>
      </c>
      <c r="L155" s="7">
        <f t="shared" si="7"/>
        <v>1520</v>
      </c>
      <c r="M155" s="7">
        <v>13819.04</v>
      </c>
      <c r="N155" s="7">
        <f t="shared" si="9"/>
        <v>18370.72</v>
      </c>
      <c r="O155" s="7">
        <f t="shared" si="8"/>
        <v>31629.279999999999</v>
      </c>
    </row>
    <row r="156" spans="1:15" ht="30" x14ac:dyDescent="0.25">
      <c r="A156" s="6">
        <v>148</v>
      </c>
      <c r="B156" s="6" t="s">
        <v>250</v>
      </c>
      <c r="C156" s="6" t="s">
        <v>223</v>
      </c>
      <c r="D156" s="6" t="s">
        <v>188</v>
      </c>
      <c r="E156" s="6" t="s">
        <v>55</v>
      </c>
      <c r="F156" s="6" t="s">
        <v>37</v>
      </c>
      <c r="G156" s="7">
        <v>50000</v>
      </c>
      <c r="H156" s="7">
        <v>0</v>
      </c>
      <c r="I156" s="7">
        <v>50000</v>
      </c>
      <c r="J156" s="7">
        <v>1435</v>
      </c>
      <c r="K156" s="7">
        <v>1339.36</v>
      </c>
      <c r="L156" s="7">
        <f t="shared" si="7"/>
        <v>1520</v>
      </c>
      <c r="M156" s="7">
        <v>12433.28</v>
      </c>
      <c r="N156" s="7">
        <f t="shared" si="9"/>
        <v>16727.64</v>
      </c>
      <c r="O156" s="7">
        <f t="shared" si="8"/>
        <v>33272.36</v>
      </c>
    </row>
    <row r="157" spans="1:15" ht="30" x14ac:dyDescent="0.25">
      <c r="A157" s="6">
        <v>149</v>
      </c>
      <c r="B157" s="6" t="s">
        <v>251</v>
      </c>
      <c r="C157" s="6" t="s">
        <v>223</v>
      </c>
      <c r="D157" s="6" t="s">
        <v>229</v>
      </c>
      <c r="E157" s="6" t="s">
        <v>55</v>
      </c>
      <c r="F157" s="6" t="s">
        <v>37</v>
      </c>
      <c r="G157" s="7">
        <v>50000</v>
      </c>
      <c r="H157" s="7">
        <v>0</v>
      </c>
      <c r="I157" s="7">
        <v>50000</v>
      </c>
      <c r="J157" s="7">
        <v>1435</v>
      </c>
      <c r="K157" s="7">
        <v>1854</v>
      </c>
      <c r="L157" s="7">
        <f t="shared" si="7"/>
        <v>1520</v>
      </c>
      <c r="M157" s="7">
        <v>2350</v>
      </c>
      <c r="N157" s="7">
        <f t="shared" si="9"/>
        <v>7159</v>
      </c>
      <c r="O157" s="7">
        <f t="shared" si="8"/>
        <v>42841</v>
      </c>
    </row>
    <row r="158" spans="1:15" ht="30" x14ac:dyDescent="0.25">
      <c r="A158" s="6">
        <v>150</v>
      </c>
      <c r="B158" s="6" t="s">
        <v>252</v>
      </c>
      <c r="C158" s="6" t="s">
        <v>253</v>
      </c>
      <c r="D158" s="6" t="s">
        <v>126</v>
      </c>
      <c r="E158" s="6" t="s">
        <v>36</v>
      </c>
      <c r="F158" s="6" t="s">
        <v>29</v>
      </c>
      <c r="G158" s="7">
        <v>15000</v>
      </c>
      <c r="H158" s="7">
        <v>0</v>
      </c>
      <c r="I158" s="7">
        <v>15000</v>
      </c>
      <c r="J158" s="7">
        <v>430.5</v>
      </c>
      <c r="K158" s="7">
        <v>0</v>
      </c>
      <c r="L158" s="7">
        <v>456</v>
      </c>
      <c r="M158" s="7">
        <v>25</v>
      </c>
      <c r="N158" s="7">
        <f t="shared" si="9"/>
        <v>911.5</v>
      </c>
      <c r="O158" s="7">
        <f t="shared" si="8"/>
        <v>14088.5</v>
      </c>
    </row>
    <row r="159" spans="1:15" ht="30" x14ac:dyDescent="0.25">
      <c r="A159" s="6">
        <v>151</v>
      </c>
      <c r="B159" s="6" t="s">
        <v>254</v>
      </c>
      <c r="C159" s="6" t="s">
        <v>253</v>
      </c>
      <c r="D159" s="6" t="s">
        <v>126</v>
      </c>
      <c r="E159" s="6" t="s">
        <v>36</v>
      </c>
      <c r="F159" s="6" t="s">
        <v>29</v>
      </c>
      <c r="G159" s="7">
        <v>11000</v>
      </c>
      <c r="H159" s="7">
        <v>0</v>
      </c>
      <c r="I159" s="7">
        <v>11000</v>
      </c>
      <c r="J159" s="7">
        <v>315.7</v>
      </c>
      <c r="K159" s="7">
        <v>0</v>
      </c>
      <c r="L159" s="7">
        <f t="shared" si="7"/>
        <v>334.4</v>
      </c>
      <c r="M159" s="7">
        <v>25</v>
      </c>
      <c r="N159" s="7">
        <f t="shared" si="9"/>
        <v>675.09999999999991</v>
      </c>
      <c r="O159" s="7">
        <f t="shared" si="8"/>
        <v>10324.9</v>
      </c>
    </row>
    <row r="160" spans="1:15" ht="30" x14ac:dyDescent="0.25">
      <c r="A160" s="6">
        <v>152</v>
      </c>
      <c r="B160" s="6" t="s">
        <v>255</v>
      </c>
      <c r="C160" s="6" t="s">
        <v>253</v>
      </c>
      <c r="D160" s="6" t="s">
        <v>126</v>
      </c>
      <c r="E160" s="6" t="s">
        <v>36</v>
      </c>
      <c r="F160" s="6" t="s">
        <v>29</v>
      </c>
      <c r="G160" s="7">
        <v>15000</v>
      </c>
      <c r="H160" s="7">
        <v>0</v>
      </c>
      <c r="I160" s="7">
        <v>15000</v>
      </c>
      <c r="J160" s="7">
        <v>430.5</v>
      </c>
      <c r="K160" s="7">
        <v>0</v>
      </c>
      <c r="L160" s="7">
        <v>456</v>
      </c>
      <c r="M160" s="7">
        <v>25</v>
      </c>
      <c r="N160" s="7">
        <f t="shared" si="9"/>
        <v>911.5</v>
      </c>
      <c r="O160" s="7">
        <f t="shared" si="8"/>
        <v>14088.5</v>
      </c>
    </row>
    <row r="161" spans="1:15" ht="30" x14ac:dyDescent="0.25">
      <c r="A161" s="6">
        <v>153</v>
      </c>
      <c r="B161" s="6" t="s">
        <v>256</v>
      </c>
      <c r="C161" s="6" t="s">
        <v>253</v>
      </c>
      <c r="D161" s="6" t="s">
        <v>179</v>
      </c>
      <c r="E161" s="6" t="s">
        <v>36</v>
      </c>
      <c r="F161" s="6" t="s">
        <v>29</v>
      </c>
      <c r="G161" s="7">
        <v>11000</v>
      </c>
      <c r="H161" s="7">
        <v>0</v>
      </c>
      <c r="I161" s="7">
        <v>11000</v>
      </c>
      <c r="J161" s="7">
        <v>315.7</v>
      </c>
      <c r="K161" s="7">
        <v>0</v>
      </c>
      <c r="L161" s="7">
        <f t="shared" si="7"/>
        <v>334.4</v>
      </c>
      <c r="M161" s="7">
        <v>25</v>
      </c>
      <c r="N161" s="7">
        <f t="shared" si="9"/>
        <v>675.09999999999991</v>
      </c>
      <c r="O161" s="7">
        <f t="shared" si="8"/>
        <v>10324.9</v>
      </c>
    </row>
    <row r="162" spans="1:15" ht="30" x14ac:dyDescent="0.25">
      <c r="A162" s="6">
        <v>154</v>
      </c>
      <c r="B162" s="6" t="s">
        <v>257</v>
      </c>
      <c r="C162" s="6" t="s">
        <v>253</v>
      </c>
      <c r="D162" s="6" t="s">
        <v>258</v>
      </c>
      <c r="E162" s="6" t="s">
        <v>36</v>
      </c>
      <c r="F162" s="6" t="s">
        <v>29</v>
      </c>
      <c r="G162" s="7">
        <v>10000</v>
      </c>
      <c r="H162" s="7">
        <v>0</v>
      </c>
      <c r="I162" s="7">
        <v>10000</v>
      </c>
      <c r="J162" s="7">
        <v>287</v>
      </c>
      <c r="K162" s="7">
        <v>0</v>
      </c>
      <c r="L162" s="7">
        <f t="shared" si="7"/>
        <v>304</v>
      </c>
      <c r="M162" s="7">
        <v>25</v>
      </c>
      <c r="N162" s="7">
        <f t="shared" si="9"/>
        <v>616</v>
      </c>
      <c r="O162" s="7">
        <f t="shared" si="8"/>
        <v>9384</v>
      </c>
    </row>
    <row r="163" spans="1:15" ht="34.5" customHeight="1" x14ac:dyDescent="0.25">
      <c r="A163" s="6">
        <v>155</v>
      </c>
      <c r="B163" s="6" t="s">
        <v>259</v>
      </c>
      <c r="C163" s="6" t="s">
        <v>253</v>
      </c>
      <c r="D163" s="6" t="s">
        <v>258</v>
      </c>
      <c r="E163" s="6" t="s">
        <v>36</v>
      </c>
      <c r="F163" s="6" t="s">
        <v>29</v>
      </c>
      <c r="G163" s="7">
        <v>10000</v>
      </c>
      <c r="H163" s="7">
        <v>0</v>
      </c>
      <c r="I163" s="7">
        <v>10000</v>
      </c>
      <c r="J163" s="7">
        <v>287</v>
      </c>
      <c r="K163" s="7">
        <v>0</v>
      </c>
      <c r="L163" s="7">
        <f t="shared" si="7"/>
        <v>304</v>
      </c>
      <c r="M163" s="7">
        <v>25</v>
      </c>
      <c r="N163" s="7">
        <f t="shared" si="9"/>
        <v>616</v>
      </c>
      <c r="O163" s="7">
        <f t="shared" si="8"/>
        <v>9384</v>
      </c>
    </row>
    <row r="164" spans="1:15" ht="30" x14ac:dyDescent="0.25">
      <c r="A164" s="6">
        <v>156</v>
      </c>
      <c r="B164" s="6" t="s">
        <v>260</v>
      </c>
      <c r="C164" s="6" t="s">
        <v>253</v>
      </c>
      <c r="D164" s="6" t="s">
        <v>261</v>
      </c>
      <c r="E164" s="6" t="s">
        <v>36</v>
      </c>
      <c r="F164" s="6" t="s">
        <v>29</v>
      </c>
      <c r="G164" s="7">
        <v>11000</v>
      </c>
      <c r="H164" s="7">
        <v>0</v>
      </c>
      <c r="I164" s="7">
        <v>11000</v>
      </c>
      <c r="J164" s="7">
        <v>315.7</v>
      </c>
      <c r="K164" s="7">
        <v>0</v>
      </c>
      <c r="L164" s="7">
        <f t="shared" si="7"/>
        <v>334.4</v>
      </c>
      <c r="M164" s="7">
        <v>25</v>
      </c>
      <c r="N164" s="7">
        <f t="shared" si="9"/>
        <v>675.09999999999991</v>
      </c>
      <c r="O164" s="7">
        <f t="shared" si="8"/>
        <v>10324.9</v>
      </c>
    </row>
    <row r="165" spans="1:15" ht="30" x14ac:dyDescent="0.25">
      <c r="A165" s="6">
        <v>157</v>
      </c>
      <c r="B165" s="6" t="s">
        <v>262</v>
      </c>
      <c r="C165" s="6" t="s">
        <v>253</v>
      </c>
      <c r="D165" s="6" t="s">
        <v>179</v>
      </c>
      <c r="E165" s="6" t="s">
        <v>36</v>
      </c>
      <c r="F165" s="6" t="s">
        <v>37</v>
      </c>
      <c r="G165" s="7">
        <v>11000</v>
      </c>
      <c r="H165" s="7">
        <v>0</v>
      </c>
      <c r="I165" s="7">
        <v>11000</v>
      </c>
      <c r="J165" s="7">
        <v>315.7</v>
      </c>
      <c r="K165" s="7">
        <v>0</v>
      </c>
      <c r="L165" s="7">
        <f t="shared" si="7"/>
        <v>334.4</v>
      </c>
      <c r="M165" s="7">
        <v>25</v>
      </c>
      <c r="N165" s="7">
        <f t="shared" si="9"/>
        <v>675.09999999999991</v>
      </c>
      <c r="O165" s="7">
        <f t="shared" si="8"/>
        <v>10324.9</v>
      </c>
    </row>
    <row r="166" spans="1:15" ht="30" x14ac:dyDescent="0.25">
      <c r="A166" s="6">
        <v>158</v>
      </c>
      <c r="B166" s="6" t="s">
        <v>263</v>
      </c>
      <c r="C166" s="6" t="s">
        <v>253</v>
      </c>
      <c r="D166" s="6" t="s">
        <v>119</v>
      </c>
      <c r="E166" s="6" t="s">
        <v>36</v>
      </c>
      <c r="F166" s="6" t="s">
        <v>37</v>
      </c>
      <c r="G166" s="7">
        <v>10000</v>
      </c>
      <c r="H166" s="7">
        <v>0</v>
      </c>
      <c r="I166" s="7">
        <v>10000</v>
      </c>
      <c r="J166" s="7">
        <v>287</v>
      </c>
      <c r="K166" s="7">
        <v>0</v>
      </c>
      <c r="L166" s="7">
        <f t="shared" si="7"/>
        <v>304</v>
      </c>
      <c r="M166" s="7">
        <v>25</v>
      </c>
      <c r="N166" s="7">
        <f t="shared" si="9"/>
        <v>616</v>
      </c>
      <c r="O166" s="7">
        <f t="shared" si="8"/>
        <v>9384</v>
      </c>
    </row>
    <row r="167" spans="1:15" ht="25.5" customHeight="1" x14ac:dyDescent="0.25">
      <c r="A167" s="6">
        <v>159</v>
      </c>
      <c r="B167" s="6" t="s">
        <v>264</v>
      </c>
      <c r="C167" s="6" t="s">
        <v>265</v>
      </c>
      <c r="D167" s="6" t="s">
        <v>67</v>
      </c>
      <c r="E167" s="6" t="s">
        <v>28</v>
      </c>
      <c r="F167" s="6" t="s">
        <v>37</v>
      </c>
      <c r="G167" s="7">
        <v>21000</v>
      </c>
      <c r="H167" s="7">
        <v>0</v>
      </c>
      <c r="I167" s="7">
        <v>21000</v>
      </c>
      <c r="J167" s="7">
        <v>602.70000000000005</v>
      </c>
      <c r="K167" s="7">
        <v>0</v>
      </c>
      <c r="L167" s="7">
        <f t="shared" si="7"/>
        <v>638.4</v>
      </c>
      <c r="M167" s="7">
        <v>25</v>
      </c>
      <c r="N167" s="7">
        <f t="shared" si="9"/>
        <v>1266.0999999999999</v>
      </c>
      <c r="O167" s="7">
        <f t="shared" si="8"/>
        <v>19733.900000000001</v>
      </c>
    </row>
    <row r="168" spans="1:15" ht="24.75" customHeight="1" x14ac:dyDescent="0.25">
      <c r="A168" s="6">
        <v>160</v>
      </c>
      <c r="B168" s="6" t="s">
        <v>266</v>
      </c>
      <c r="C168" s="6" t="s">
        <v>267</v>
      </c>
      <c r="D168" s="6" t="s">
        <v>188</v>
      </c>
      <c r="E168" s="6" t="s">
        <v>55</v>
      </c>
      <c r="F168" s="6" t="s">
        <v>37</v>
      </c>
      <c r="G168" s="7">
        <v>50000</v>
      </c>
      <c r="H168" s="7">
        <v>0</v>
      </c>
      <c r="I168" s="7">
        <v>50000</v>
      </c>
      <c r="J168" s="7">
        <v>1435</v>
      </c>
      <c r="K168" s="7">
        <v>1854</v>
      </c>
      <c r="L168" s="7">
        <f t="shared" si="7"/>
        <v>1520</v>
      </c>
      <c r="M168" s="7">
        <v>25</v>
      </c>
      <c r="N168" s="7">
        <f t="shared" si="9"/>
        <v>4834</v>
      </c>
      <c r="O168" s="7">
        <f t="shared" si="8"/>
        <v>45166</v>
      </c>
    </row>
    <row r="169" spans="1:15" ht="24.75" customHeight="1" x14ac:dyDescent="0.25">
      <c r="A169" s="6">
        <v>161</v>
      </c>
      <c r="B169" s="6" t="s">
        <v>268</v>
      </c>
      <c r="C169" s="6" t="s">
        <v>269</v>
      </c>
      <c r="D169" s="6" t="s">
        <v>188</v>
      </c>
      <c r="E169" s="6" t="s">
        <v>55</v>
      </c>
      <c r="F169" s="6" t="s">
        <v>37</v>
      </c>
      <c r="G169" s="7">
        <v>50000</v>
      </c>
      <c r="H169" s="7">
        <v>0</v>
      </c>
      <c r="I169" s="7">
        <v>50000</v>
      </c>
      <c r="J169" s="7">
        <v>1435</v>
      </c>
      <c r="K169" s="7">
        <v>1854</v>
      </c>
      <c r="L169" s="7">
        <f t="shared" si="7"/>
        <v>1520</v>
      </c>
      <c r="M169" s="7">
        <v>1795</v>
      </c>
      <c r="N169" s="7">
        <f t="shared" si="9"/>
        <v>6604</v>
      </c>
      <c r="O169" s="7">
        <f t="shared" si="8"/>
        <v>43396</v>
      </c>
    </row>
    <row r="170" spans="1:15" ht="24.75" customHeight="1" x14ac:dyDescent="0.25">
      <c r="A170" s="6">
        <v>162</v>
      </c>
      <c r="B170" s="6" t="s">
        <v>270</v>
      </c>
      <c r="C170" s="6" t="s">
        <v>269</v>
      </c>
      <c r="D170" s="6" t="s">
        <v>153</v>
      </c>
      <c r="E170" s="6" t="s">
        <v>36</v>
      </c>
      <c r="F170" s="6" t="s">
        <v>37</v>
      </c>
      <c r="G170" s="7">
        <v>22050</v>
      </c>
      <c r="H170" s="7">
        <v>0</v>
      </c>
      <c r="I170" s="7">
        <v>22050</v>
      </c>
      <c r="J170" s="7">
        <v>632.84</v>
      </c>
      <c r="K170" s="7">
        <v>0</v>
      </c>
      <c r="L170" s="7">
        <f t="shared" si="7"/>
        <v>670.32</v>
      </c>
      <c r="M170" s="7">
        <v>2895.46</v>
      </c>
      <c r="N170" s="7">
        <f t="shared" si="9"/>
        <v>4198.62</v>
      </c>
      <c r="O170" s="7">
        <f t="shared" si="8"/>
        <v>17851.38</v>
      </c>
    </row>
    <row r="171" spans="1:15" ht="24.75" customHeight="1" x14ac:dyDescent="0.25">
      <c r="A171" s="6">
        <v>163</v>
      </c>
      <c r="B171" s="6" t="s">
        <v>271</v>
      </c>
      <c r="C171" s="6" t="s">
        <v>272</v>
      </c>
      <c r="D171" s="6" t="s">
        <v>188</v>
      </c>
      <c r="E171" s="6" t="s">
        <v>28</v>
      </c>
      <c r="F171" s="6" t="s">
        <v>29</v>
      </c>
      <c r="G171" s="7">
        <v>50000</v>
      </c>
      <c r="H171" s="7">
        <v>0</v>
      </c>
      <c r="I171" s="7">
        <v>50000</v>
      </c>
      <c r="J171" s="7">
        <v>1435</v>
      </c>
      <c r="K171" s="7">
        <v>1854</v>
      </c>
      <c r="L171" s="7">
        <f t="shared" si="7"/>
        <v>1520</v>
      </c>
      <c r="M171" s="7">
        <v>725</v>
      </c>
      <c r="N171" s="7">
        <f t="shared" si="9"/>
        <v>5534</v>
      </c>
      <c r="O171" s="7">
        <f t="shared" si="8"/>
        <v>44466</v>
      </c>
    </row>
    <row r="172" spans="1:15" ht="30" x14ac:dyDescent="0.25">
      <c r="A172" s="6">
        <v>164</v>
      </c>
      <c r="B172" s="6" t="s">
        <v>273</v>
      </c>
      <c r="C172" s="6" t="s">
        <v>274</v>
      </c>
      <c r="D172" s="6" t="s">
        <v>188</v>
      </c>
      <c r="E172" s="6" t="s">
        <v>28</v>
      </c>
      <c r="F172" s="6" t="s">
        <v>29</v>
      </c>
      <c r="G172" s="7">
        <v>50000</v>
      </c>
      <c r="H172" s="7">
        <v>0</v>
      </c>
      <c r="I172" s="7">
        <v>50000</v>
      </c>
      <c r="J172" s="7">
        <v>1435</v>
      </c>
      <c r="K172" s="7">
        <v>1854</v>
      </c>
      <c r="L172" s="7">
        <f t="shared" si="7"/>
        <v>1520</v>
      </c>
      <c r="M172" s="7">
        <v>25</v>
      </c>
      <c r="N172" s="7">
        <f t="shared" si="9"/>
        <v>4834</v>
      </c>
      <c r="O172" s="7">
        <f t="shared" si="8"/>
        <v>45166</v>
      </c>
    </row>
    <row r="173" spans="1:15" ht="24.75" customHeight="1" x14ac:dyDescent="0.25">
      <c r="A173" s="6">
        <v>165</v>
      </c>
      <c r="B173" s="6" t="s">
        <v>275</v>
      </c>
      <c r="C173" s="6" t="s">
        <v>276</v>
      </c>
      <c r="D173" s="6" t="s">
        <v>135</v>
      </c>
      <c r="E173" s="6" t="s">
        <v>36</v>
      </c>
      <c r="F173" s="6" t="s">
        <v>29</v>
      </c>
      <c r="G173" s="7">
        <v>16500</v>
      </c>
      <c r="H173" s="7">
        <v>0</v>
      </c>
      <c r="I173" s="7">
        <v>16500</v>
      </c>
      <c r="J173" s="7">
        <v>473.55</v>
      </c>
      <c r="K173" s="7">
        <v>0</v>
      </c>
      <c r="L173" s="7">
        <f t="shared" si="7"/>
        <v>501.6</v>
      </c>
      <c r="M173" s="7">
        <v>2360.46</v>
      </c>
      <c r="N173" s="7">
        <f t="shared" si="9"/>
        <v>3335.61</v>
      </c>
      <c r="O173" s="7">
        <f t="shared" si="8"/>
        <v>13164.39</v>
      </c>
    </row>
    <row r="174" spans="1:15" ht="15" x14ac:dyDescent="0.25">
      <c r="A174" s="6">
        <v>166</v>
      </c>
      <c r="B174" s="6" t="s">
        <v>277</v>
      </c>
      <c r="C174" s="6" t="s">
        <v>278</v>
      </c>
      <c r="D174" s="6" t="s">
        <v>188</v>
      </c>
      <c r="E174" s="6" t="s">
        <v>28</v>
      </c>
      <c r="F174" s="6" t="s">
        <v>37</v>
      </c>
      <c r="G174" s="7">
        <v>50000</v>
      </c>
      <c r="H174" s="7">
        <v>0</v>
      </c>
      <c r="I174" s="7">
        <v>50000</v>
      </c>
      <c r="J174" s="7">
        <v>1435</v>
      </c>
      <c r="K174" s="7">
        <v>1854</v>
      </c>
      <c r="L174" s="7">
        <v>1520</v>
      </c>
      <c r="M174" s="7">
        <v>25</v>
      </c>
      <c r="N174" s="7">
        <f t="shared" si="9"/>
        <v>4834</v>
      </c>
      <c r="O174" s="7">
        <f t="shared" si="8"/>
        <v>45166</v>
      </c>
    </row>
    <row r="175" spans="1:15" ht="15" x14ac:dyDescent="0.25">
      <c r="A175" s="6">
        <v>167</v>
      </c>
      <c r="B175" s="6" t="s">
        <v>279</v>
      </c>
      <c r="C175" s="6" t="s">
        <v>278</v>
      </c>
      <c r="D175" s="6" t="s">
        <v>41</v>
      </c>
      <c r="E175" s="6" t="s">
        <v>28</v>
      </c>
      <c r="F175" s="6" t="s">
        <v>29</v>
      </c>
      <c r="G175" s="7">
        <v>35000</v>
      </c>
      <c r="H175" s="7">
        <v>0</v>
      </c>
      <c r="I175" s="7">
        <v>35000</v>
      </c>
      <c r="J175" s="7">
        <v>1004.5</v>
      </c>
      <c r="K175" s="7">
        <v>0</v>
      </c>
      <c r="L175" s="7">
        <v>1064</v>
      </c>
      <c r="M175" s="7">
        <v>25</v>
      </c>
      <c r="N175" s="7">
        <f t="shared" si="9"/>
        <v>2093.5</v>
      </c>
      <c r="O175" s="7">
        <f t="shared" si="8"/>
        <v>32906.5</v>
      </c>
    </row>
    <row r="176" spans="1:15" ht="15" x14ac:dyDescent="0.25">
      <c r="A176" s="6">
        <v>168</v>
      </c>
      <c r="B176" s="6" t="s">
        <v>280</v>
      </c>
      <c r="C176" s="6" t="s">
        <v>278</v>
      </c>
      <c r="D176" s="6" t="s">
        <v>67</v>
      </c>
      <c r="E176" s="6" t="s">
        <v>36</v>
      </c>
      <c r="F176" s="6" t="s">
        <v>37</v>
      </c>
      <c r="G176" s="7">
        <v>22050</v>
      </c>
      <c r="H176" s="7">
        <v>0</v>
      </c>
      <c r="I176" s="7">
        <v>22050</v>
      </c>
      <c r="J176" s="7">
        <v>632.84</v>
      </c>
      <c r="K176" s="7">
        <v>0</v>
      </c>
      <c r="L176" s="7">
        <f t="shared" si="7"/>
        <v>670.32</v>
      </c>
      <c r="M176" s="7">
        <v>1840.46</v>
      </c>
      <c r="N176" s="7">
        <f t="shared" si="9"/>
        <v>3143.62</v>
      </c>
      <c r="O176" s="7">
        <f t="shared" si="8"/>
        <v>18906.38</v>
      </c>
    </row>
    <row r="177" spans="1:15" ht="15" x14ac:dyDescent="0.25">
      <c r="A177" s="6">
        <v>169</v>
      </c>
      <c r="B177" t="s">
        <v>281</v>
      </c>
      <c r="C177" s="6" t="s">
        <v>278</v>
      </c>
      <c r="D177" t="s">
        <v>47</v>
      </c>
      <c r="E177" s="6" t="s">
        <v>36</v>
      </c>
      <c r="F177" s="6" t="s">
        <v>29</v>
      </c>
      <c r="G177" s="7">
        <v>15000</v>
      </c>
      <c r="H177" s="7">
        <v>0</v>
      </c>
      <c r="I177" s="7">
        <v>15000</v>
      </c>
      <c r="J177" s="7">
        <v>430.5</v>
      </c>
      <c r="K177" s="7">
        <v>0</v>
      </c>
      <c r="L177" s="7">
        <v>456</v>
      </c>
      <c r="M177" s="7">
        <v>25</v>
      </c>
      <c r="N177" s="7">
        <f t="shared" si="9"/>
        <v>911.5</v>
      </c>
      <c r="O177" s="7">
        <f t="shared" si="8"/>
        <v>14088.5</v>
      </c>
    </row>
    <row r="178" spans="1:15" ht="15" x14ac:dyDescent="0.25">
      <c r="A178" s="6">
        <v>170</v>
      </c>
      <c r="B178" s="6" t="s">
        <v>282</v>
      </c>
      <c r="C178" s="6" t="s">
        <v>283</v>
      </c>
      <c r="D178" s="6" t="s">
        <v>188</v>
      </c>
      <c r="E178" s="6" t="s">
        <v>28</v>
      </c>
      <c r="F178" s="6" t="s">
        <v>29</v>
      </c>
      <c r="G178" s="7">
        <v>50000</v>
      </c>
      <c r="H178" s="7">
        <v>0</v>
      </c>
      <c r="I178" s="7">
        <v>50000</v>
      </c>
      <c r="J178" s="7">
        <v>1435</v>
      </c>
      <c r="K178" s="7">
        <v>1596.68</v>
      </c>
      <c r="L178" s="7">
        <f t="shared" si="7"/>
        <v>1520</v>
      </c>
      <c r="M178" s="7">
        <v>12340.46</v>
      </c>
      <c r="N178" s="7">
        <f t="shared" si="9"/>
        <v>16892.14</v>
      </c>
      <c r="O178" s="7">
        <f t="shared" si="8"/>
        <v>33107.86</v>
      </c>
    </row>
    <row r="179" spans="1:15" ht="15" x14ac:dyDescent="0.25">
      <c r="A179" s="6">
        <v>171</v>
      </c>
      <c r="B179" s="6" t="s">
        <v>284</v>
      </c>
      <c r="C179" s="6" t="s">
        <v>283</v>
      </c>
      <c r="D179" s="6" t="s">
        <v>77</v>
      </c>
      <c r="E179" s="6" t="s">
        <v>55</v>
      </c>
      <c r="F179" s="6" t="s">
        <v>29</v>
      </c>
      <c r="G179" s="7">
        <v>75000</v>
      </c>
      <c r="H179" s="7">
        <v>0</v>
      </c>
      <c r="I179" s="7">
        <v>75000</v>
      </c>
      <c r="J179" s="7">
        <v>2152.5</v>
      </c>
      <c r="K179" s="7">
        <v>5966.28</v>
      </c>
      <c r="L179" s="7">
        <f t="shared" si="7"/>
        <v>2280</v>
      </c>
      <c r="M179" s="7">
        <v>2240.46</v>
      </c>
      <c r="N179" s="7">
        <f t="shared" si="9"/>
        <v>12639.239999999998</v>
      </c>
      <c r="O179" s="7">
        <f t="shared" si="8"/>
        <v>62360.76</v>
      </c>
    </row>
    <row r="180" spans="1:15" ht="15" x14ac:dyDescent="0.25">
      <c r="A180" s="6">
        <v>172</v>
      </c>
      <c r="B180" s="6" t="s">
        <v>285</v>
      </c>
      <c r="C180" s="6" t="s">
        <v>283</v>
      </c>
      <c r="D180" s="6" t="s">
        <v>188</v>
      </c>
      <c r="E180" s="6" t="s">
        <v>28</v>
      </c>
      <c r="F180" s="6" t="s">
        <v>37</v>
      </c>
      <c r="G180" s="7">
        <v>50000</v>
      </c>
      <c r="H180" s="7">
        <v>0</v>
      </c>
      <c r="I180" s="7">
        <v>50000</v>
      </c>
      <c r="J180" s="7">
        <v>1435</v>
      </c>
      <c r="K180" s="7">
        <v>1596.68</v>
      </c>
      <c r="L180" s="7">
        <f t="shared" si="7"/>
        <v>1520</v>
      </c>
      <c r="M180" s="7">
        <v>5315.46</v>
      </c>
      <c r="N180" s="7">
        <f t="shared" si="9"/>
        <v>9867.14</v>
      </c>
      <c r="O180" s="7">
        <f t="shared" si="8"/>
        <v>40132.86</v>
      </c>
    </row>
    <row r="181" spans="1:15" ht="15" x14ac:dyDescent="0.25">
      <c r="A181" s="6">
        <v>173</v>
      </c>
      <c r="B181" s="6" t="s">
        <v>286</v>
      </c>
      <c r="C181" s="6" t="s">
        <v>283</v>
      </c>
      <c r="D181" s="6" t="s">
        <v>188</v>
      </c>
      <c r="E181" s="6" t="s">
        <v>55</v>
      </c>
      <c r="F181" s="6" t="s">
        <v>37</v>
      </c>
      <c r="G181" s="7">
        <v>50000</v>
      </c>
      <c r="H181" s="7">
        <v>0</v>
      </c>
      <c r="I181" s="7">
        <v>50000</v>
      </c>
      <c r="J181" s="7">
        <v>1435</v>
      </c>
      <c r="K181" s="7">
        <v>1854</v>
      </c>
      <c r="L181" s="7">
        <f t="shared" si="7"/>
        <v>1520</v>
      </c>
      <c r="M181" s="7">
        <v>34475.93</v>
      </c>
      <c r="N181" s="7">
        <f t="shared" si="9"/>
        <v>39284.93</v>
      </c>
      <c r="O181" s="7">
        <f t="shared" si="8"/>
        <v>10715.07</v>
      </c>
    </row>
    <row r="182" spans="1:15" ht="15" x14ac:dyDescent="0.25">
      <c r="A182" s="6">
        <v>174</v>
      </c>
      <c r="B182" s="6" t="s">
        <v>287</v>
      </c>
      <c r="C182" s="6" t="s">
        <v>283</v>
      </c>
      <c r="D182" s="6" t="s">
        <v>67</v>
      </c>
      <c r="E182" s="6" t="s">
        <v>28</v>
      </c>
      <c r="F182" s="6" t="s">
        <v>37</v>
      </c>
      <c r="G182" s="7">
        <v>30000</v>
      </c>
      <c r="H182" s="7">
        <v>0</v>
      </c>
      <c r="I182" s="7">
        <v>30000</v>
      </c>
      <c r="J182" s="7">
        <f>+G182*2.87%</f>
        <v>861</v>
      </c>
      <c r="K182" s="7">
        <v>0</v>
      </c>
      <c r="L182" s="7">
        <f t="shared" si="7"/>
        <v>912</v>
      </c>
      <c r="M182" s="7">
        <v>1740.46</v>
      </c>
      <c r="N182" s="7">
        <f t="shared" si="9"/>
        <v>3513.46</v>
      </c>
      <c r="O182" s="7">
        <f t="shared" si="8"/>
        <v>26486.54</v>
      </c>
    </row>
    <row r="183" spans="1:15" ht="15" x14ac:dyDescent="0.25">
      <c r="A183" s="6">
        <v>175</v>
      </c>
      <c r="B183" s="6" t="s">
        <v>288</v>
      </c>
      <c r="C183" s="6" t="s">
        <v>283</v>
      </c>
      <c r="D183" s="6" t="s">
        <v>35</v>
      </c>
      <c r="E183" s="6" t="s">
        <v>55</v>
      </c>
      <c r="F183" s="6" t="s">
        <v>37</v>
      </c>
      <c r="G183" s="7">
        <v>22050</v>
      </c>
      <c r="H183" s="7">
        <v>0</v>
      </c>
      <c r="I183" s="7">
        <v>22050</v>
      </c>
      <c r="J183" s="7">
        <v>632.84</v>
      </c>
      <c r="K183" s="7">
        <v>0</v>
      </c>
      <c r="L183" s="7">
        <f t="shared" si="7"/>
        <v>670.32</v>
      </c>
      <c r="M183" s="7">
        <v>14908.44</v>
      </c>
      <c r="N183" s="7">
        <f t="shared" si="9"/>
        <v>16211.6</v>
      </c>
      <c r="O183" s="7">
        <f t="shared" si="8"/>
        <v>5838.4</v>
      </c>
    </row>
    <row r="184" spans="1:15" ht="15" x14ac:dyDescent="0.25">
      <c r="A184" s="6">
        <v>176</v>
      </c>
      <c r="B184" s="6" t="s">
        <v>289</v>
      </c>
      <c r="C184" s="6" t="s">
        <v>283</v>
      </c>
      <c r="D184" s="6" t="s">
        <v>35</v>
      </c>
      <c r="E184" s="6" t="s">
        <v>55</v>
      </c>
      <c r="F184" s="6" t="s">
        <v>37</v>
      </c>
      <c r="G184" s="7">
        <v>30000</v>
      </c>
      <c r="H184" s="7">
        <v>0</v>
      </c>
      <c r="I184" s="7">
        <v>30000</v>
      </c>
      <c r="J184" s="7">
        <f>+G184*2.87%</f>
        <v>861</v>
      </c>
      <c r="K184" s="7">
        <v>0</v>
      </c>
      <c r="L184" s="7">
        <f t="shared" si="7"/>
        <v>912</v>
      </c>
      <c r="M184" s="7">
        <v>1740.46</v>
      </c>
      <c r="N184" s="7">
        <f t="shared" si="9"/>
        <v>3513.46</v>
      </c>
      <c r="O184" s="7">
        <f t="shared" si="8"/>
        <v>26486.54</v>
      </c>
    </row>
    <row r="185" spans="1:15" ht="30" customHeight="1" x14ac:dyDescent="0.25">
      <c r="A185" s="6">
        <v>177</v>
      </c>
      <c r="B185" s="6" t="s">
        <v>290</v>
      </c>
      <c r="C185" t="s">
        <v>283</v>
      </c>
      <c r="D185" t="s">
        <v>47</v>
      </c>
      <c r="E185" s="6" t="s">
        <v>36</v>
      </c>
      <c r="F185" s="6" t="s">
        <v>29</v>
      </c>
      <c r="G185" s="7">
        <v>11000</v>
      </c>
      <c r="H185" s="7">
        <v>0</v>
      </c>
      <c r="I185" s="7">
        <v>11000</v>
      </c>
      <c r="J185" s="7">
        <v>315.7</v>
      </c>
      <c r="K185" s="7">
        <v>0</v>
      </c>
      <c r="L185" s="7">
        <f t="shared" si="7"/>
        <v>334.4</v>
      </c>
      <c r="M185" s="7">
        <v>25</v>
      </c>
      <c r="N185" s="7">
        <f t="shared" si="9"/>
        <v>675.09999999999991</v>
      </c>
      <c r="O185" s="7">
        <f t="shared" si="8"/>
        <v>10324.9</v>
      </c>
    </row>
    <row r="186" spans="1:15" ht="30" customHeight="1" x14ac:dyDescent="0.25">
      <c r="A186" s="6">
        <v>178</v>
      </c>
      <c r="B186" s="6" t="s">
        <v>291</v>
      </c>
      <c r="C186" s="6" t="s">
        <v>283</v>
      </c>
      <c r="D186" s="6" t="s">
        <v>292</v>
      </c>
      <c r="E186" s="6" t="s">
        <v>28</v>
      </c>
      <c r="F186" s="6" t="s">
        <v>37</v>
      </c>
      <c r="G186" s="7">
        <v>40000</v>
      </c>
      <c r="H186" s="7">
        <v>0</v>
      </c>
      <c r="I186" s="7">
        <v>40000</v>
      </c>
      <c r="J186" s="7">
        <f>+I186*2.87%</f>
        <v>1148</v>
      </c>
      <c r="K186" s="7">
        <v>442.65</v>
      </c>
      <c r="L186" s="7">
        <f t="shared" si="7"/>
        <v>1216</v>
      </c>
      <c r="M186" s="7">
        <v>325</v>
      </c>
      <c r="N186" s="7">
        <f t="shared" si="9"/>
        <v>3131.65</v>
      </c>
      <c r="O186" s="7">
        <f t="shared" si="8"/>
        <v>36868.35</v>
      </c>
    </row>
    <row r="187" spans="1:15" ht="30" customHeight="1" x14ac:dyDescent="0.25">
      <c r="A187" s="6">
        <v>179</v>
      </c>
      <c r="B187" s="6" t="s">
        <v>293</v>
      </c>
      <c r="C187" s="6" t="s">
        <v>283</v>
      </c>
      <c r="D187" s="6" t="s">
        <v>294</v>
      </c>
      <c r="E187" s="6" t="s">
        <v>36</v>
      </c>
      <c r="F187" s="6" t="s">
        <v>37</v>
      </c>
      <c r="G187" s="7">
        <v>21000</v>
      </c>
      <c r="H187" s="7">
        <v>0</v>
      </c>
      <c r="I187" s="7">
        <v>21000</v>
      </c>
      <c r="J187" s="7">
        <f>+I187*2.87%</f>
        <v>602.70000000000005</v>
      </c>
      <c r="K187" s="7">
        <v>0</v>
      </c>
      <c r="L187" s="7">
        <f t="shared" si="7"/>
        <v>638.4</v>
      </c>
      <c r="M187" s="7">
        <v>25</v>
      </c>
      <c r="N187" s="7">
        <f t="shared" si="9"/>
        <v>1266.0999999999999</v>
      </c>
      <c r="O187" s="7">
        <f t="shared" si="8"/>
        <v>19733.900000000001</v>
      </c>
    </row>
    <row r="188" spans="1:15" ht="30" customHeight="1" x14ac:dyDescent="0.25">
      <c r="A188" s="6">
        <v>180</v>
      </c>
      <c r="B188" t="s">
        <v>1373</v>
      </c>
      <c r="C188" s="6" t="s">
        <v>283</v>
      </c>
      <c r="D188" t="s">
        <v>35</v>
      </c>
      <c r="E188" s="6" t="s">
        <v>28</v>
      </c>
      <c r="F188" s="6" t="s">
        <v>37</v>
      </c>
      <c r="G188" s="7">
        <v>28000</v>
      </c>
      <c r="H188" s="7">
        <v>0</v>
      </c>
      <c r="I188" s="7">
        <v>28000</v>
      </c>
      <c r="J188" s="7">
        <v>803.6</v>
      </c>
      <c r="K188" s="7">
        <v>0</v>
      </c>
      <c r="L188" s="7">
        <v>851.2</v>
      </c>
      <c r="M188" s="7">
        <v>25</v>
      </c>
      <c r="N188" s="7">
        <f t="shared" si="9"/>
        <v>1679.8000000000002</v>
      </c>
      <c r="O188" s="7">
        <f t="shared" si="8"/>
        <v>26320.2</v>
      </c>
    </row>
    <row r="189" spans="1:15" ht="30" customHeight="1" x14ac:dyDescent="0.25">
      <c r="A189" s="6">
        <v>181</v>
      </c>
      <c r="B189" t="s">
        <v>1376</v>
      </c>
      <c r="C189" s="6" t="s">
        <v>283</v>
      </c>
      <c r="D189" t="s">
        <v>41</v>
      </c>
      <c r="E189" s="6" t="s">
        <v>28</v>
      </c>
      <c r="F189" s="6" t="s">
        <v>29</v>
      </c>
      <c r="G189" s="7">
        <v>35000</v>
      </c>
      <c r="H189" s="7">
        <v>0</v>
      </c>
      <c r="I189" s="7">
        <v>35000</v>
      </c>
      <c r="J189" s="7">
        <v>1004.5</v>
      </c>
      <c r="K189" s="7">
        <v>0</v>
      </c>
      <c r="L189" s="7">
        <v>1064</v>
      </c>
      <c r="M189" s="7">
        <v>25</v>
      </c>
      <c r="N189" s="7">
        <f t="shared" si="9"/>
        <v>2093.5</v>
      </c>
      <c r="O189" s="7">
        <f t="shared" si="8"/>
        <v>32906.5</v>
      </c>
    </row>
    <row r="190" spans="1:15" ht="30" customHeight="1" x14ac:dyDescent="0.25">
      <c r="A190" s="6">
        <v>182</v>
      </c>
      <c r="B190" t="s">
        <v>1377</v>
      </c>
      <c r="C190" s="6" t="s">
        <v>283</v>
      </c>
      <c r="D190" t="s">
        <v>41</v>
      </c>
      <c r="E190" s="6" t="s">
        <v>28</v>
      </c>
      <c r="F190" s="6" t="s">
        <v>37</v>
      </c>
      <c r="G190" s="7">
        <v>35000</v>
      </c>
      <c r="H190" s="7">
        <v>0</v>
      </c>
      <c r="I190" s="7">
        <v>35000</v>
      </c>
      <c r="J190" s="7">
        <v>1004.5</v>
      </c>
      <c r="K190" s="7">
        <v>0</v>
      </c>
      <c r="L190" s="7">
        <v>1064</v>
      </c>
      <c r="M190" s="7">
        <v>25</v>
      </c>
      <c r="N190" s="7">
        <f t="shared" si="9"/>
        <v>2093.5</v>
      </c>
      <c r="O190" s="7">
        <f t="shared" si="8"/>
        <v>32906.5</v>
      </c>
    </row>
    <row r="191" spans="1:15" ht="30" customHeight="1" x14ac:dyDescent="0.25">
      <c r="A191" s="6">
        <v>183</v>
      </c>
      <c r="B191" t="s">
        <v>1452</v>
      </c>
      <c r="C191" s="6" t="s">
        <v>283</v>
      </c>
      <c r="D191" t="s">
        <v>41</v>
      </c>
      <c r="E191" s="6" t="s">
        <v>28</v>
      </c>
      <c r="F191" s="6" t="s">
        <v>37</v>
      </c>
      <c r="G191" s="7">
        <v>30000</v>
      </c>
      <c r="H191" s="7">
        <v>0</v>
      </c>
      <c r="I191" s="7">
        <v>30000</v>
      </c>
      <c r="J191" s="7">
        <v>861</v>
      </c>
      <c r="K191" s="7">
        <v>0</v>
      </c>
      <c r="L191" s="7">
        <v>912</v>
      </c>
      <c r="M191" s="7">
        <v>25</v>
      </c>
      <c r="N191" s="7">
        <f t="shared" si="9"/>
        <v>1798</v>
      </c>
      <c r="O191" s="7">
        <f t="shared" si="8"/>
        <v>28202</v>
      </c>
    </row>
    <row r="192" spans="1:15" ht="24.75" customHeight="1" x14ac:dyDescent="0.25">
      <c r="A192" s="6">
        <v>184</v>
      </c>
      <c r="B192" s="6" t="s">
        <v>295</v>
      </c>
      <c r="C192" s="6" t="s">
        <v>296</v>
      </c>
      <c r="D192" s="6" t="s">
        <v>297</v>
      </c>
      <c r="E192" s="6" t="s">
        <v>55</v>
      </c>
      <c r="F192" s="6" t="s">
        <v>29</v>
      </c>
      <c r="G192" s="7">
        <v>180000</v>
      </c>
      <c r="H192" s="7">
        <v>0</v>
      </c>
      <c r="I192" s="7">
        <v>180000</v>
      </c>
      <c r="J192" s="7">
        <f>+I192*2.87%</f>
        <v>5166</v>
      </c>
      <c r="K192" s="7">
        <v>30923.37</v>
      </c>
      <c r="L192" s="7">
        <f t="shared" si="7"/>
        <v>5472</v>
      </c>
      <c r="M192" s="7">
        <v>25</v>
      </c>
      <c r="N192" s="7">
        <f t="shared" si="9"/>
        <v>41586.369999999995</v>
      </c>
      <c r="O192" s="7">
        <f t="shared" si="8"/>
        <v>138413.63</v>
      </c>
    </row>
    <row r="193" spans="1:15" ht="24.75" customHeight="1" x14ac:dyDescent="0.25">
      <c r="A193" s="6">
        <v>185</v>
      </c>
      <c r="B193" s="6" t="s">
        <v>298</v>
      </c>
      <c r="C193" s="6" t="s">
        <v>296</v>
      </c>
      <c r="D193" s="6" t="s">
        <v>188</v>
      </c>
      <c r="E193" s="6" t="s">
        <v>28</v>
      </c>
      <c r="F193" s="6" t="s">
        <v>29</v>
      </c>
      <c r="G193" s="7">
        <v>50000</v>
      </c>
      <c r="H193" s="7">
        <v>0</v>
      </c>
      <c r="I193" s="7">
        <v>50000</v>
      </c>
      <c r="J193" s="7">
        <v>1435</v>
      </c>
      <c r="K193" s="7">
        <v>1854</v>
      </c>
      <c r="L193" s="7">
        <f t="shared" si="7"/>
        <v>1520</v>
      </c>
      <c r="M193" s="7">
        <v>425</v>
      </c>
      <c r="N193" s="7">
        <f t="shared" si="9"/>
        <v>5234</v>
      </c>
      <c r="O193" s="7">
        <f t="shared" si="8"/>
        <v>44766</v>
      </c>
    </row>
    <row r="194" spans="1:15" s="8" customFormat="1" ht="24.75" customHeight="1" x14ac:dyDescent="0.25">
      <c r="A194" s="6">
        <v>186</v>
      </c>
      <c r="B194" s="6" t="s">
        <v>299</v>
      </c>
      <c r="C194" s="6" t="s">
        <v>296</v>
      </c>
      <c r="D194" s="6" t="s">
        <v>300</v>
      </c>
      <c r="E194" s="6" t="s">
        <v>55</v>
      </c>
      <c r="F194" s="6" t="s">
        <v>29</v>
      </c>
      <c r="G194" s="7">
        <v>60000</v>
      </c>
      <c r="H194" s="7">
        <v>0</v>
      </c>
      <c r="I194" s="7">
        <v>60000</v>
      </c>
      <c r="J194" s="7">
        <v>1722</v>
      </c>
      <c r="K194" s="7">
        <v>3486.68</v>
      </c>
      <c r="L194" s="7">
        <f t="shared" si="7"/>
        <v>1824</v>
      </c>
      <c r="M194" s="7">
        <v>625</v>
      </c>
      <c r="N194" s="7">
        <f t="shared" si="9"/>
        <v>7657.68</v>
      </c>
      <c r="O194" s="7">
        <f t="shared" si="8"/>
        <v>52342.32</v>
      </c>
    </row>
    <row r="195" spans="1:15" ht="39.75" customHeight="1" x14ac:dyDescent="0.25">
      <c r="A195" s="6">
        <v>187</v>
      </c>
      <c r="B195" s="6" t="s">
        <v>301</v>
      </c>
      <c r="C195" s="6" t="s">
        <v>296</v>
      </c>
      <c r="D195" s="6" t="s">
        <v>302</v>
      </c>
      <c r="E195" s="6" t="s">
        <v>55</v>
      </c>
      <c r="F195" s="6" t="s">
        <v>29</v>
      </c>
      <c r="G195" s="7">
        <v>75000</v>
      </c>
      <c r="H195" s="7">
        <v>0</v>
      </c>
      <c r="I195" s="7">
        <v>75000</v>
      </c>
      <c r="J195" s="7">
        <v>2152.5</v>
      </c>
      <c r="K195" s="7">
        <v>6309.38</v>
      </c>
      <c r="L195" s="7">
        <f t="shared" si="7"/>
        <v>2280</v>
      </c>
      <c r="M195" s="7">
        <v>875</v>
      </c>
      <c r="N195" s="7">
        <f t="shared" si="9"/>
        <v>11616.880000000001</v>
      </c>
      <c r="O195" s="7">
        <f t="shared" si="8"/>
        <v>63383.119999999995</v>
      </c>
    </row>
    <row r="196" spans="1:15" ht="15" x14ac:dyDescent="0.25">
      <c r="A196" s="6">
        <v>188</v>
      </c>
      <c r="B196" s="6" t="s">
        <v>303</v>
      </c>
      <c r="C196" s="6" t="s">
        <v>296</v>
      </c>
      <c r="D196" s="6" t="s">
        <v>229</v>
      </c>
      <c r="E196" s="6" t="s">
        <v>28</v>
      </c>
      <c r="F196" s="6" t="s">
        <v>37</v>
      </c>
      <c r="G196" s="7">
        <v>50000</v>
      </c>
      <c r="H196" s="7">
        <v>0</v>
      </c>
      <c r="I196" s="7">
        <v>50000</v>
      </c>
      <c r="J196" s="7">
        <v>1435</v>
      </c>
      <c r="K196" s="7">
        <v>1854</v>
      </c>
      <c r="L196" s="7">
        <f t="shared" si="7"/>
        <v>1520</v>
      </c>
      <c r="M196" s="7">
        <v>41343.69</v>
      </c>
      <c r="N196" s="7">
        <f t="shared" si="9"/>
        <v>46152.69</v>
      </c>
      <c r="O196" s="7">
        <f t="shared" si="8"/>
        <v>3847.3099999999977</v>
      </c>
    </row>
    <row r="197" spans="1:15" s="8" customFormat="1" ht="15" x14ac:dyDescent="0.25">
      <c r="A197" s="6">
        <v>189</v>
      </c>
      <c r="B197" s="6" t="s">
        <v>304</v>
      </c>
      <c r="C197" s="6" t="s">
        <v>296</v>
      </c>
      <c r="D197" s="6" t="s">
        <v>300</v>
      </c>
      <c r="E197" s="6" t="s">
        <v>55</v>
      </c>
      <c r="F197" s="6" t="s">
        <v>29</v>
      </c>
      <c r="G197" s="7">
        <v>60000</v>
      </c>
      <c r="H197" s="7">
        <v>0</v>
      </c>
      <c r="I197" s="7">
        <v>60000</v>
      </c>
      <c r="J197" s="7">
        <v>1722</v>
      </c>
      <c r="K197" s="7">
        <v>3486.68</v>
      </c>
      <c r="L197" s="7">
        <f t="shared" si="7"/>
        <v>1824</v>
      </c>
      <c r="M197" s="7">
        <v>1822</v>
      </c>
      <c r="N197" s="7">
        <f t="shared" si="9"/>
        <v>8854.68</v>
      </c>
      <c r="O197" s="7">
        <f t="shared" si="8"/>
        <v>51145.32</v>
      </c>
    </row>
    <row r="198" spans="1:15" ht="15" x14ac:dyDescent="0.25">
      <c r="A198" s="6">
        <v>190</v>
      </c>
      <c r="B198" s="6" t="s">
        <v>305</v>
      </c>
      <c r="C198" s="6" t="s">
        <v>296</v>
      </c>
      <c r="D198" s="6" t="s">
        <v>188</v>
      </c>
      <c r="E198" s="6" t="s">
        <v>55</v>
      </c>
      <c r="F198" s="6" t="s">
        <v>37</v>
      </c>
      <c r="G198" s="7">
        <v>50000</v>
      </c>
      <c r="H198" s="7">
        <v>0</v>
      </c>
      <c r="I198" s="7">
        <v>50000</v>
      </c>
      <c r="J198" s="7">
        <v>1435</v>
      </c>
      <c r="K198" s="7">
        <v>1854</v>
      </c>
      <c r="L198" s="7">
        <f t="shared" si="7"/>
        <v>1520</v>
      </c>
      <c r="M198" s="7">
        <v>925</v>
      </c>
      <c r="N198" s="7">
        <f t="shared" si="9"/>
        <v>5734</v>
      </c>
      <c r="O198" s="7">
        <f t="shared" si="8"/>
        <v>44266</v>
      </c>
    </row>
    <row r="199" spans="1:15" ht="15" x14ac:dyDescent="0.25">
      <c r="A199" s="6">
        <v>191</v>
      </c>
      <c r="B199" s="6" t="s">
        <v>306</v>
      </c>
      <c r="C199" s="6" t="s">
        <v>296</v>
      </c>
      <c r="D199" s="6" t="s">
        <v>307</v>
      </c>
      <c r="E199" s="6" t="s">
        <v>55</v>
      </c>
      <c r="F199" s="6" t="s">
        <v>29</v>
      </c>
      <c r="G199" s="7">
        <v>50000</v>
      </c>
      <c r="H199" s="7">
        <v>0</v>
      </c>
      <c r="I199" s="7">
        <v>50000</v>
      </c>
      <c r="J199" s="7">
        <v>1435</v>
      </c>
      <c r="K199" s="7">
        <v>1596.68</v>
      </c>
      <c r="L199" s="7">
        <f t="shared" si="7"/>
        <v>1520</v>
      </c>
      <c r="M199" s="7">
        <v>2440.46</v>
      </c>
      <c r="N199" s="7">
        <f t="shared" si="9"/>
        <v>6992.14</v>
      </c>
      <c r="O199" s="7">
        <f t="shared" si="8"/>
        <v>43007.86</v>
      </c>
    </row>
    <row r="200" spans="1:15" ht="31.5" customHeight="1" x14ac:dyDescent="0.25">
      <c r="A200" s="6">
        <v>192</v>
      </c>
      <c r="B200" t="s">
        <v>308</v>
      </c>
      <c r="C200" s="6" t="s">
        <v>296</v>
      </c>
      <c r="D200" t="s">
        <v>47</v>
      </c>
      <c r="E200" s="6" t="s">
        <v>36</v>
      </c>
      <c r="F200" s="6" t="s">
        <v>29</v>
      </c>
      <c r="G200" s="7">
        <v>11000</v>
      </c>
      <c r="H200" s="7">
        <v>0</v>
      </c>
      <c r="I200" s="7">
        <v>11000</v>
      </c>
      <c r="J200" s="7">
        <v>315.7</v>
      </c>
      <c r="K200" s="7">
        <v>0</v>
      </c>
      <c r="L200" s="7">
        <f t="shared" si="7"/>
        <v>334.4</v>
      </c>
      <c r="M200" s="7">
        <v>25</v>
      </c>
      <c r="N200" s="7">
        <f t="shared" si="9"/>
        <v>675.09999999999991</v>
      </c>
      <c r="O200" s="7">
        <f t="shared" si="8"/>
        <v>10324.9</v>
      </c>
    </row>
    <row r="201" spans="1:15" ht="15" x14ac:dyDescent="0.25">
      <c r="A201" s="6">
        <v>193</v>
      </c>
      <c r="B201" s="6" t="s">
        <v>309</v>
      </c>
      <c r="C201" s="6" t="s">
        <v>310</v>
      </c>
      <c r="D201" s="6" t="s">
        <v>188</v>
      </c>
      <c r="E201" s="6" t="s">
        <v>28</v>
      </c>
      <c r="F201" s="6" t="s">
        <v>29</v>
      </c>
      <c r="G201" s="7">
        <v>50000</v>
      </c>
      <c r="H201" s="7">
        <v>0</v>
      </c>
      <c r="I201" s="7">
        <v>50000</v>
      </c>
      <c r="J201" s="7">
        <v>1435</v>
      </c>
      <c r="K201" s="7">
        <v>1854</v>
      </c>
      <c r="L201" s="7">
        <f t="shared" si="7"/>
        <v>1520</v>
      </c>
      <c r="M201" s="7">
        <v>25</v>
      </c>
      <c r="N201" s="7">
        <f t="shared" si="9"/>
        <v>4834</v>
      </c>
      <c r="O201" s="7">
        <f t="shared" si="8"/>
        <v>45166</v>
      </c>
    </row>
    <row r="202" spans="1:15" s="8" customFormat="1" ht="24.75" customHeight="1" x14ac:dyDescent="0.25">
      <c r="A202" s="6">
        <v>194</v>
      </c>
      <c r="B202" s="9" t="s">
        <v>311</v>
      </c>
      <c r="C202" s="9" t="s">
        <v>310</v>
      </c>
      <c r="D202" s="9" t="s">
        <v>70</v>
      </c>
      <c r="E202" s="9" t="s">
        <v>55</v>
      </c>
      <c r="F202" s="9" t="s">
        <v>37</v>
      </c>
      <c r="G202" s="7">
        <v>60000</v>
      </c>
      <c r="H202" s="7">
        <v>0</v>
      </c>
      <c r="I202" s="7">
        <v>60000</v>
      </c>
      <c r="J202" s="7">
        <v>1722</v>
      </c>
      <c r="K202" s="7">
        <v>3486.68</v>
      </c>
      <c r="L202" s="7">
        <f t="shared" si="7"/>
        <v>1824</v>
      </c>
      <c r="M202" s="7">
        <v>425</v>
      </c>
      <c r="N202" s="7">
        <f t="shared" si="9"/>
        <v>7457.68</v>
      </c>
      <c r="O202" s="7">
        <f t="shared" si="8"/>
        <v>52542.32</v>
      </c>
    </row>
    <row r="203" spans="1:15" ht="15" x14ac:dyDescent="0.25">
      <c r="A203" s="6">
        <v>195</v>
      </c>
      <c r="B203" s="6" t="s">
        <v>312</v>
      </c>
      <c r="C203" s="6" t="s">
        <v>310</v>
      </c>
      <c r="D203" s="6" t="s">
        <v>188</v>
      </c>
      <c r="E203" s="6" t="s">
        <v>28</v>
      </c>
      <c r="F203" s="6" t="s">
        <v>29</v>
      </c>
      <c r="G203" s="7">
        <v>50000</v>
      </c>
      <c r="H203" s="7">
        <v>0</v>
      </c>
      <c r="I203" s="7">
        <v>50000</v>
      </c>
      <c r="J203" s="7">
        <f>+I203*2.87%</f>
        <v>1435</v>
      </c>
      <c r="K203" s="7">
        <v>1854</v>
      </c>
      <c r="L203" s="7">
        <f t="shared" si="7"/>
        <v>1520</v>
      </c>
      <c r="M203" s="7">
        <v>875</v>
      </c>
      <c r="N203" s="7">
        <f t="shared" si="9"/>
        <v>5684</v>
      </c>
      <c r="O203" s="7">
        <f t="shared" si="8"/>
        <v>44316</v>
      </c>
    </row>
    <row r="204" spans="1:15" ht="15" x14ac:dyDescent="0.25">
      <c r="A204" s="6">
        <v>196</v>
      </c>
      <c r="B204" s="6" t="s">
        <v>313</v>
      </c>
      <c r="C204" s="6" t="s">
        <v>310</v>
      </c>
      <c r="D204" s="6" t="s">
        <v>229</v>
      </c>
      <c r="E204" s="6" t="s">
        <v>55</v>
      </c>
      <c r="F204" s="6" t="s">
        <v>29</v>
      </c>
      <c r="G204" s="7">
        <v>50000</v>
      </c>
      <c r="H204" s="7">
        <v>0</v>
      </c>
      <c r="I204" s="7">
        <v>50000</v>
      </c>
      <c r="J204" s="7">
        <f>+I204*2.87%</f>
        <v>1435</v>
      </c>
      <c r="K204" s="7">
        <v>1854</v>
      </c>
      <c r="L204" s="7">
        <f t="shared" si="7"/>
        <v>1520</v>
      </c>
      <c r="M204" s="7">
        <v>11525</v>
      </c>
      <c r="N204" s="7">
        <f t="shared" si="9"/>
        <v>16334</v>
      </c>
      <c r="O204" s="7">
        <f t="shared" ref="O204:O266" si="10">+G204-N204</f>
        <v>33666</v>
      </c>
    </row>
    <row r="205" spans="1:15" ht="24.75" customHeight="1" x14ac:dyDescent="0.25">
      <c r="A205" s="6">
        <v>197</v>
      </c>
      <c r="B205" s="6" t="s">
        <v>314</v>
      </c>
      <c r="C205" s="6" t="s">
        <v>310</v>
      </c>
      <c r="D205" s="6" t="s">
        <v>315</v>
      </c>
      <c r="E205" s="6" t="s">
        <v>28</v>
      </c>
      <c r="F205" s="6" t="s">
        <v>29</v>
      </c>
      <c r="G205" s="7">
        <v>22050</v>
      </c>
      <c r="H205" s="7">
        <v>0</v>
      </c>
      <c r="I205" s="7">
        <v>22050</v>
      </c>
      <c r="J205" s="7">
        <f>+I205*2.87%</f>
        <v>632.83500000000004</v>
      </c>
      <c r="K205" s="7">
        <v>0</v>
      </c>
      <c r="L205" s="7">
        <f t="shared" si="7"/>
        <v>670.32</v>
      </c>
      <c r="M205" s="7">
        <v>2317.33</v>
      </c>
      <c r="N205" s="7">
        <f t="shared" si="9"/>
        <v>3620.4850000000001</v>
      </c>
      <c r="O205" s="7">
        <f t="shared" si="10"/>
        <v>18429.514999999999</v>
      </c>
    </row>
    <row r="206" spans="1:15" ht="15" x14ac:dyDescent="0.25">
      <c r="A206" s="6">
        <v>198</v>
      </c>
      <c r="B206" s="6" t="s">
        <v>316</v>
      </c>
      <c r="C206" s="6" t="s">
        <v>310</v>
      </c>
      <c r="D206" s="6" t="s">
        <v>229</v>
      </c>
      <c r="E206" s="6" t="s">
        <v>55</v>
      </c>
      <c r="F206" s="6" t="s">
        <v>29</v>
      </c>
      <c r="G206" s="7">
        <v>50000</v>
      </c>
      <c r="H206" s="7">
        <v>0</v>
      </c>
      <c r="I206" s="7">
        <v>50000</v>
      </c>
      <c r="J206" s="7">
        <f>+I206*2.87%</f>
        <v>1435</v>
      </c>
      <c r="K206" s="7">
        <v>1854</v>
      </c>
      <c r="L206" s="7">
        <f t="shared" si="7"/>
        <v>1520</v>
      </c>
      <c r="M206" s="7">
        <v>18871.439999999999</v>
      </c>
      <c r="N206" s="7">
        <f t="shared" ref="N206:N266" si="11">+J206+K206+L206+M206</f>
        <v>23680.44</v>
      </c>
      <c r="O206" s="7">
        <f t="shared" si="10"/>
        <v>26319.56</v>
      </c>
    </row>
    <row r="207" spans="1:15" ht="15" x14ac:dyDescent="0.25">
      <c r="A207" s="6">
        <v>199</v>
      </c>
      <c r="B207" t="s">
        <v>317</v>
      </c>
      <c r="C207" s="6" t="s">
        <v>310</v>
      </c>
      <c r="D207" s="6" t="s">
        <v>258</v>
      </c>
      <c r="E207" s="6" t="s">
        <v>36</v>
      </c>
      <c r="F207" s="6" t="s">
        <v>29</v>
      </c>
      <c r="G207" s="7">
        <v>11000</v>
      </c>
      <c r="H207" s="7">
        <v>0</v>
      </c>
      <c r="I207" s="7">
        <v>11000</v>
      </c>
      <c r="J207" s="7">
        <v>315.7</v>
      </c>
      <c r="K207" s="7">
        <v>0</v>
      </c>
      <c r="L207" s="7">
        <v>334.4</v>
      </c>
      <c r="M207" s="7">
        <v>25</v>
      </c>
      <c r="N207" s="7">
        <f t="shared" si="11"/>
        <v>675.09999999999991</v>
      </c>
      <c r="O207" s="7">
        <f t="shared" si="10"/>
        <v>10324.9</v>
      </c>
    </row>
    <row r="208" spans="1:15" ht="30" x14ac:dyDescent="0.25">
      <c r="A208" s="6">
        <v>200</v>
      </c>
      <c r="B208" s="6" t="s">
        <v>318</v>
      </c>
      <c r="C208" s="6" t="s">
        <v>319</v>
      </c>
      <c r="D208" s="6" t="s">
        <v>67</v>
      </c>
      <c r="E208" s="6" t="s">
        <v>36</v>
      </c>
      <c r="F208" s="6" t="s">
        <v>37</v>
      </c>
      <c r="G208" s="7">
        <v>22050</v>
      </c>
      <c r="H208" s="7">
        <v>0</v>
      </c>
      <c r="I208" s="7">
        <v>22050</v>
      </c>
      <c r="J208" s="7">
        <f>+I208*2.87%</f>
        <v>632.83500000000004</v>
      </c>
      <c r="K208" s="7">
        <v>0</v>
      </c>
      <c r="L208" s="7">
        <f t="shared" si="7"/>
        <v>670.32</v>
      </c>
      <c r="M208" s="7">
        <v>25</v>
      </c>
      <c r="N208" s="7">
        <f t="shared" si="11"/>
        <v>1328.1550000000002</v>
      </c>
      <c r="O208" s="7">
        <f t="shared" si="10"/>
        <v>20721.845000000001</v>
      </c>
    </row>
    <row r="209" spans="1:15" ht="30" x14ac:dyDescent="0.25">
      <c r="A209" s="6">
        <v>201</v>
      </c>
      <c r="B209" s="6" t="s">
        <v>320</v>
      </c>
      <c r="C209" s="6" t="s">
        <v>319</v>
      </c>
      <c r="D209" s="6" t="s">
        <v>67</v>
      </c>
      <c r="E209" s="6" t="s">
        <v>36</v>
      </c>
      <c r="F209" s="6" t="s">
        <v>37</v>
      </c>
      <c r="G209" s="7">
        <v>26000</v>
      </c>
      <c r="H209" s="7">
        <v>0</v>
      </c>
      <c r="I209" s="7">
        <v>26000</v>
      </c>
      <c r="J209" s="7">
        <v>746.2</v>
      </c>
      <c r="K209" s="7">
        <v>0</v>
      </c>
      <c r="L209" s="7">
        <f t="shared" ref="L209:L262" si="12">+I209*3.04%</f>
        <v>790.4</v>
      </c>
      <c r="M209" s="7">
        <v>25</v>
      </c>
      <c r="N209" s="7">
        <f t="shared" si="11"/>
        <v>1561.6</v>
      </c>
      <c r="O209" s="7">
        <f t="shared" si="10"/>
        <v>24438.400000000001</v>
      </c>
    </row>
    <row r="210" spans="1:15" ht="30" x14ac:dyDescent="0.25">
      <c r="A210" s="6">
        <v>202</v>
      </c>
      <c r="B210" s="6" t="s">
        <v>321</v>
      </c>
      <c r="C210" s="6" t="s">
        <v>319</v>
      </c>
      <c r="D210" s="6" t="s">
        <v>202</v>
      </c>
      <c r="E210" s="6" t="s">
        <v>55</v>
      </c>
      <c r="F210" s="6" t="s">
        <v>29</v>
      </c>
      <c r="G210" s="7">
        <v>50000</v>
      </c>
      <c r="H210" s="7">
        <v>0</v>
      </c>
      <c r="I210" s="7">
        <v>50000</v>
      </c>
      <c r="J210" s="7">
        <v>1435</v>
      </c>
      <c r="K210" s="7">
        <v>1854</v>
      </c>
      <c r="L210" s="7">
        <v>1520</v>
      </c>
      <c r="M210" s="7">
        <v>425</v>
      </c>
      <c r="N210" s="7">
        <f t="shared" si="11"/>
        <v>5234</v>
      </c>
      <c r="O210" s="7">
        <f t="shared" si="10"/>
        <v>44766</v>
      </c>
    </row>
    <row r="211" spans="1:15" ht="30" x14ac:dyDescent="0.25">
      <c r="A211" s="6">
        <v>203</v>
      </c>
      <c r="B211" s="6" t="s">
        <v>322</v>
      </c>
      <c r="C211" s="6" t="s">
        <v>319</v>
      </c>
      <c r="D211" s="6" t="s">
        <v>202</v>
      </c>
      <c r="E211" s="6" t="s">
        <v>55</v>
      </c>
      <c r="F211" s="6" t="s">
        <v>37</v>
      </c>
      <c r="G211" s="7">
        <v>50000</v>
      </c>
      <c r="H211" s="7">
        <v>0</v>
      </c>
      <c r="I211" s="7">
        <v>50000</v>
      </c>
      <c r="J211" s="7">
        <v>1435</v>
      </c>
      <c r="K211" s="7">
        <v>1854</v>
      </c>
      <c r="L211" s="7">
        <v>1520</v>
      </c>
      <c r="M211" s="7">
        <v>685</v>
      </c>
      <c r="N211" s="7">
        <f t="shared" si="11"/>
        <v>5494</v>
      </c>
      <c r="O211" s="7">
        <f t="shared" si="10"/>
        <v>44506</v>
      </c>
    </row>
    <row r="212" spans="1:15" ht="30" x14ac:dyDescent="0.25">
      <c r="A212" s="6">
        <v>204</v>
      </c>
      <c r="B212" t="s">
        <v>1090</v>
      </c>
      <c r="C212" s="6" t="s">
        <v>319</v>
      </c>
      <c r="D212" s="6" t="s">
        <v>202</v>
      </c>
      <c r="E212" s="6" t="s">
        <v>55</v>
      </c>
      <c r="F212" s="6" t="s">
        <v>37</v>
      </c>
      <c r="G212" s="7">
        <v>35000</v>
      </c>
      <c r="H212" s="7">
        <v>0</v>
      </c>
      <c r="I212" s="7">
        <v>35000</v>
      </c>
      <c r="J212" s="7">
        <v>1004.5</v>
      </c>
      <c r="K212" s="7">
        <v>0</v>
      </c>
      <c r="L212" s="7">
        <v>1064</v>
      </c>
      <c r="M212" s="7">
        <v>25</v>
      </c>
      <c r="N212" s="7">
        <f t="shared" si="11"/>
        <v>2093.5</v>
      </c>
      <c r="O212" s="7">
        <f t="shared" si="10"/>
        <v>32906.5</v>
      </c>
    </row>
    <row r="213" spans="1:15" ht="30" x14ac:dyDescent="0.25">
      <c r="A213" s="6">
        <v>205</v>
      </c>
      <c r="B213" s="6" t="s">
        <v>323</v>
      </c>
      <c r="C213" s="6" t="s">
        <v>319</v>
      </c>
      <c r="D213" s="6" t="s">
        <v>188</v>
      </c>
      <c r="E213" s="6" t="s">
        <v>28</v>
      </c>
      <c r="F213" s="6" t="s">
        <v>37</v>
      </c>
      <c r="G213" s="7">
        <v>50000</v>
      </c>
      <c r="H213" s="7">
        <v>0</v>
      </c>
      <c r="I213" s="7">
        <v>50000</v>
      </c>
      <c r="J213" s="7">
        <v>1435</v>
      </c>
      <c r="K213" s="7">
        <v>1854</v>
      </c>
      <c r="L213" s="7">
        <f t="shared" si="12"/>
        <v>1520</v>
      </c>
      <c r="M213" s="7">
        <v>4072.27</v>
      </c>
      <c r="N213" s="7">
        <f t="shared" si="11"/>
        <v>8881.27</v>
      </c>
      <c r="O213" s="7">
        <f t="shared" si="10"/>
        <v>41118.729999999996</v>
      </c>
    </row>
    <row r="214" spans="1:15" ht="30" x14ac:dyDescent="0.25">
      <c r="A214" s="6">
        <v>206</v>
      </c>
      <c r="B214" s="6" t="s">
        <v>324</v>
      </c>
      <c r="C214" s="6" t="s">
        <v>319</v>
      </c>
      <c r="D214" s="6" t="s">
        <v>188</v>
      </c>
      <c r="E214" s="6" t="s">
        <v>55</v>
      </c>
      <c r="F214" s="6" t="s">
        <v>37</v>
      </c>
      <c r="G214" s="7">
        <v>50000</v>
      </c>
      <c r="H214" s="7">
        <v>0</v>
      </c>
      <c r="I214" s="7">
        <v>50000</v>
      </c>
      <c r="J214" s="7">
        <v>1435</v>
      </c>
      <c r="K214" s="7">
        <v>1854</v>
      </c>
      <c r="L214" s="7">
        <f t="shared" si="12"/>
        <v>1520</v>
      </c>
      <c r="M214" s="7">
        <v>425</v>
      </c>
      <c r="N214" s="7">
        <f t="shared" si="11"/>
        <v>5234</v>
      </c>
      <c r="O214" s="7">
        <f t="shared" si="10"/>
        <v>44766</v>
      </c>
    </row>
    <row r="215" spans="1:15" ht="30" x14ac:dyDescent="0.25">
      <c r="A215" s="6">
        <v>207</v>
      </c>
      <c r="B215" s="6" t="s">
        <v>325</v>
      </c>
      <c r="C215" s="6" t="s">
        <v>319</v>
      </c>
      <c r="D215" s="6" t="s">
        <v>67</v>
      </c>
      <c r="E215" s="6" t="s">
        <v>36</v>
      </c>
      <c r="F215" s="6" t="s">
        <v>37</v>
      </c>
      <c r="G215" s="7">
        <v>22050</v>
      </c>
      <c r="H215" s="7">
        <v>0</v>
      </c>
      <c r="I215" s="7">
        <v>22050</v>
      </c>
      <c r="J215" s="7">
        <v>632.84</v>
      </c>
      <c r="K215" s="7">
        <v>0</v>
      </c>
      <c r="L215" s="7">
        <f t="shared" si="12"/>
        <v>670.32</v>
      </c>
      <c r="M215" s="7">
        <v>25</v>
      </c>
      <c r="N215" s="7">
        <f t="shared" si="11"/>
        <v>1328.16</v>
      </c>
      <c r="O215" s="7">
        <f t="shared" si="10"/>
        <v>20721.84</v>
      </c>
    </row>
    <row r="216" spans="1:15" ht="30" x14ac:dyDescent="0.25">
      <c r="A216" s="6">
        <v>208</v>
      </c>
      <c r="B216" s="6" t="s">
        <v>326</v>
      </c>
      <c r="C216" s="6" t="s">
        <v>319</v>
      </c>
      <c r="D216" s="6" t="s">
        <v>41</v>
      </c>
      <c r="E216" s="6" t="s">
        <v>36</v>
      </c>
      <c r="F216" s="6" t="s">
        <v>37</v>
      </c>
      <c r="G216" s="7">
        <v>20000</v>
      </c>
      <c r="H216" s="7">
        <v>0</v>
      </c>
      <c r="I216" s="7">
        <v>20000</v>
      </c>
      <c r="J216" s="7">
        <v>574</v>
      </c>
      <c r="K216" s="7">
        <v>0</v>
      </c>
      <c r="L216" s="7">
        <f t="shared" si="12"/>
        <v>608</v>
      </c>
      <c r="M216" s="7">
        <v>5351.38</v>
      </c>
      <c r="N216" s="7">
        <f t="shared" si="11"/>
        <v>6533.38</v>
      </c>
      <c r="O216" s="7">
        <f t="shared" si="10"/>
        <v>13466.619999999999</v>
      </c>
    </row>
    <row r="217" spans="1:15" ht="30" x14ac:dyDescent="0.25">
      <c r="A217" s="6">
        <v>209</v>
      </c>
      <c r="B217" s="6" t="s">
        <v>327</v>
      </c>
      <c r="C217" s="6" t="s">
        <v>328</v>
      </c>
      <c r="D217" s="6" t="s">
        <v>188</v>
      </c>
      <c r="E217" s="6" t="s">
        <v>55</v>
      </c>
      <c r="F217" s="6" t="s">
        <v>29</v>
      </c>
      <c r="G217" s="7">
        <v>50000</v>
      </c>
      <c r="H217" s="7">
        <v>0</v>
      </c>
      <c r="I217" s="7">
        <v>50000</v>
      </c>
      <c r="J217" s="7">
        <v>1435</v>
      </c>
      <c r="K217" s="7">
        <v>1854</v>
      </c>
      <c r="L217" s="7">
        <f t="shared" si="12"/>
        <v>1520</v>
      </c>
      <c r="M217" s="7">
        <v>34213.699999999997</v>
      </c>
      <c r="N217" s="7">
        <f t="shared" si="11"/>
        <v>39022.699999999997</v>
      </c>
      <c r="O217" s="7">
        <f t="shared" si="10"/>
        <v>10977.300000000003</v>
      </c>
    </row>
    <row r="218" spans="1:15" ht="30" x14ac:dyDescent="0.25">
      <c r="A218" s="6">
        <v>210</v>
      </c>
      <c r="B218" s="6" t="s">
        <v>329</v>
      </c>
      <c r="C218" s="6" t="s">
        <v>328</v>
      </c>
      <c r="D218" s="6" t="s">
        <v>188</v>
      </c>
      <c r="E218" s="6" t="s">
        <v>55</v>
      </c>
      <c r="F218" s="6" t="s">
        <v>37</v>
      </c>
      <c r="G218" s="7">
        <v>50000</v>
      </c>
      <c r="H218" s="7">
        <v>0</v>
      </c>
      <c r="I218" s="7">
        <v>50000</v>
      </c>
      <c r="J218" s="7">
        <v>1435</v>
      </c>
      <c r="K218" s="7">
        <v>1854</v>
      </c>
      <c r="L218" s="7">
        <f t="shared" si="12"/>
        <v>1520</v>
      </c>
      <c r="M218" s="7">
        <v>26164.77</v>
      </c>
      <c r="N218" s="7">
        <f t="shared" si="11"/>
        <v>30973.77</v>
      </c>
      <c r="O218" s="7">
        <f t="shared" si="10"/>
        <v>19026.23</v>
      </c>
    </row>
    <row r="219" spans="1:15" ht="30" x14ac:dyDescent="0.25">
      <c r="A219" s="6">
        <v>211</v>
      </c>
      <c r="B219" s="6" t="s">
        <v>330</v>
      </c>
      <c r="C219" s="6" t="s">
        <v>328</v>
      </c>
      <c r="D219" s="6" t="s">
        <v>67</v>
      </c>
      <c r="E219" s="6" t="s">
        <v>55</v>
      </c>
      <c r="F219" s="6" t="s">
        <v>37</v>
      </c>
      <c r="G219" s="7">
        <v>22050</v>
      </c>
      <c r="H219" s="7">
        <v>0</v>
      </c>
      <c r="I219" s="7">
        <v>22050</v>
      </c>
      <c r="J219" s="7">
        <v>632.84</v>
      </c>
      <c r="K219" s="7">
        <v>0</v>
      </c>
      <c r="L219" s="7">
        <f t="shared" si="12"/>
        <v>670.32</v>
      </c>
      <c r="M219" s="7">
        <v>25</v>
      </c>
      <c r="N219" s="7">
        <f t="shared" si="11"/>
        <v>1328.16</v>
      </c>
      <c r="O219" s="7">
        <f t="shared" si="10"/>
        <v>20721.84</v>
      </c>
    </row>
    <row r="220" spans="1:15" ht="30" x14ac:dyDescent="0.25">
      <c r="A220" s="6">
        <v>212</v>
      </c>
      <c r="B220" t="s">
        <v>333</v>
      </c>
      <c r="C220" s="1" t="s">
        <v>331</v>
      </c>
      <c r="D220" t="s">
        <v>258</v>
      </c>
      <c r="E220" s="6" t="s">
        <v>36</v>
      </c>
      <c r="F220" s="6" t="s">
        <v>29</v>
      </c>
      <c r="G220" s="7">
        <v>15000</v>
      </c>
      <c r="H220" s="7">
        <v>0</v>
      </c>
      <c r="I220" s="7">
        <v>15000</v>
      </c>
      <c r="J220" s="7">
        <v>430.5</v>
      </c>
      <c r="K220" s="7">
        <v>0</v>
      </c>
      <c r="L220" s="7">
        <v>456</v>
      </c>
      <c r="M220" s="7">
        <v>25</v>
      </c>
      <c r="N220" s="7">
        <f t="shared" si="11"/>
        <v>911.5</v>
      </c>
      <c r="O220" s="7">
        <f t="shared" si="10"/>
        <v>14088.5</v>
      </c>
    </row>
    <row r="221" spans="1:15" ht="30" x14ac:dyDescent="0.25">
      <c r="A221" s="6">
        <v>213</v>
      </c>
      <c r="B221" t="s">
        <v>334</v>
      </c>
      <c r="C221" s="1" t="s">
        <v>331</v>
      </c>
      <c r="D221" t="s">
        <v>119</v>
      </c>
      <c r="E221" s="6" t="s">
        <v>36</v>
      </c>
      <c r="F221" s="6" t="s">
        <v>37</v>
      </c>
      <c r="G221" s="7">
        <v>11000</v>
      </c>
      <c r="H221" s="7">
        <v>0</v>
      </c>
      <c r="I221" s="7">
        <v>11000</v>
      </c>
      <c r="J221" s="7">
        <v>315.7</v>
      </c>
      <c r="K221" s="7">
        <v>0</v>
      </c>
      <c r="L221" s="7">
        <v>334.4</v>
      </c>
      <c r="M221" s="7">
        <v>25</v>
      </c>
      <c r="N221" s="7">
        <f t="shared" si="11"/>
        <v>675.09999999999991</v>
      </c>
      <c r="O221" s="7">
        <f t="shared" si="10"/>
        <v>10324.9</v>
      </c>
    </row>
    <row r="222" spans="1:15" ht="30" x14ac:dyDescent="0.25">
      <c r="A222" s="6">
        <v>214</v>
      </c>
      <c r="B222" s="6" t="s">
        <v>335</v>
      </c>
      <c r="C222" s="6" t="s">
        <v>336</v>
      </c>
      <c r="D222" s="6" t="s">
        <v>67</v>
      </c>
      <c r="E222" s="6" t="s">
        <v>55</v>
      </c>
      <c r="F222" s="6" t="s">
        <v>37</v>
      </c>
      <c r="G222" s="7">
        <v>26250</v>
      </c>
      <c r="H222" s="7">
        <v>0</v>
      </c>
      <c r="I222" s="7">
        <v>26250</v>
      </c>
      <c r="J222" s="7">
        <v>753.38</v>
      </c>
      <c r="K222" s="7">
        <v>0</v>
      </c>
      <c r="L222" s="7">
        <f t="shared" si="12"/>
        <v>798</v>
      </c>
      <c r="M222" s="7">
        <v>2135.8000000000002</v>
      </c>
      <c r="N222" s="7">
        <f t="shared" si="11"/>
        <v>3687.1800000000003</v>
      </c>
      <c r="O222" s="7">
        <f t="shared" si="10"/>
        <v>22562.82</v>
      </c>
    </row>
    <row r="223" spans="1:15" s="8" customFormat="1" ht="24.75" customHeight="1" x14ac:dyDescent="0.25">
      <c r="A223" s="6">
        <v>215</v>
      </c>
      <c r="B223" s="6" t="s">
        <v>337</v>
      </c>
      <c r="C223" s="6" t="s">
        <v>338</v>
      </c>
      <c r="D223" s="6" t="s">
        <v>339</v>
      </c>
      <c r="E223" s="6" t="s">
        <v>55</v>
      </c>
      <c r="F223" s="6" t="s">
        <v>29</v>
      </c>
      <c r="G223" s="7">
        <v>60000</v>
      </c>
      <c r="H223" s="7">
        <v>0</v>
      </c>
      <c r="I223" s="7">
        <v>60000</v>
      </c>
      <c r="J223" s="7">
        <v>1722</v>
      </c>
      <c r="K223" s="7">
        <v>3486.68</v>
      </c>
      <c r="L223" s="7">
        <f t="shared" si="12"/>
        <v>1824</v>
      </c>
      <c r="M223" s="7">
        <v>525</v>
      </c>
      <c r="N223" s="7">
        <f t="shared" si="11"/>
        <v>7557.68</v>
      </c>
      <c r="O223" s="7">
        <f t="shared" si="10"/>
        <v>52442.32</v>
      </c>
    </row>
    <row r="224" spans="1:15" ht="15" x14ac:dyDescent="0.25">
      <c r="A224" s="6">
        <v>216</v>
      </c>
      <c r="B224" s="6" t="s">
        <v>340</v>
      </c>
      <c r="C224" s="6" t="s">
        <v>338</v>
      </c>
      <c r="D224" s="6" t="s">
        <v>67</v>
      </c>
      <c r="E224" s="6" t="s">
        <v>36</v>
      </c>
      <c r="F224" s="6" t="s">
        <v>37</v>
      </c>
      <c r="G224" s="7">
        <v>22050</v>
      </c>
      <c r="H224" s="7">
        <v>0</v>
      </c>
      <c r="I224" s="7">
        <v>22050</v>
      </c>
      <c r="J224" s="7">
        <v>632.84</v>
      </c>
      <c r="K224" s="7">
        <v>0</v>
      </c>
      <c r="L224" s="7">
        <f t="shared" si="12"/>
        <v>670.32</v>
      </c>
      <c r="M224" s="7">
        <v>125</v>
      </c>
      <c r="N224" s="7">
        <f t="shared" si="11"/>
        <v>1428.16</v>
      </c>
      <c r="O224" s="7">
        <f t="shared" si="10"/>
        <v>20621.84</v>
      </c>
    </row>
    <row r="225" spans="1:15" ht="15" x14ac:dyDescent="0.25">
      <c r="A225" s="6">
        <v>217</v>
      </c>
      <c r="B225" t="s">
        <v>341</v>
      </c>
      <c r="C225" s="6" t="s">
        <v>338</v>
      </c>
      <c r="D225" t="s">
        <v>47</v>
      </c>
      <c r="E225" s="6" t="s">
        <v>36</v>
      </c>
      <c r="F225" s="6" t="s">
        <v>29</v>
      </c>
      <c r="G225" s="7">
        <v>15000</v>
      </c>
      <c r="H225" s="7">
        <v>0</v>
      </c>
      <c r="I225" s="7">
        <v>15000</v>
      </c>
      <c r="J225" s="7">
        <v>430.5</v>
      </c>
      <c r="K225" s="7">
        <v>0</v>
      </c>
      <c r="L225" s="7">
        <v>456</v>
      </c>
      <c r="M225" s="7">
        <v>25</v>
      </c>
      <c r="N225" s="7">
        <f t="shared" si="11"/>
        <v>911.5</v>
      </c>
      <c r="O225" s="7">
        <f t="shared" si="10"/>
        <v>14088.5</v>
      </c>
    </row>
    <row r="226" spans="1:15" ht="15" x14ac:dyDescent="0.25">
      <c r="A226" s="6">
        <v>218</v>
      </c>
      <c r="B226" t="s">
        <v>342</v>
      </c>
      <c r="C226" s="6" t="s">
        <v>338</v>
      </c>
      <c r="D226" t="s">
        <v>47</v>
      </c>
      <c r="E226" s="6" t="s">
        <v>36</v>
      </c>
      <c r="F226" s="6" t="s">
        <v>29</v>
      </c>
      <c r="G226" s="7">
        <v>15000</v>
      </c>
      <c r="H226" s="7">
        <v>0</v>
      </c>
      <c r="I226" s="7">
        <v>15000</v>
      </c>
      <c r="J226" s="7">
        <v>430.5</v>
      </c>
      <c r="K226" s="7">
        <v>0</v>
      </c>
      <c r="L226" s="7">
        <v>456</v>
      </c>
      <c r="M226" s="7">
        <v>25</v>
      </c>
      <c r="N226" s="7">
        <f t="shared" si="11"/>
        <v>911.5</v>
      </c>
      <c r="O226" s="7">
        <f t="shared" si="10"/>
        <v>14088.5</v>
      </c>
    </row>
    <row r="227" spans="1:15" ht="28.5" customHeight="1" x14ac:dyDescent="0.25">
      <c r="A227" s="6">
        <v>219</v>
      </c>
      <c r="B227" s="6" t="s">
        <v>343</v>
      </c>
      <c r="C227" s="6" t="s">
        <v>344</v>
      </c>
      <c r="D227" s="6" t="s">
        <v>188</v>
      </c>
      <c r="E227" s="6" t="s">
        <v>28</v>
      </c>
      <c r="F227" s="6" t="s">
        <v>37</v>
      </c>
      <c r="G227" s="7">
        <v>50000</v>
      </c>
      <c r="H227" s="7">
        <v>0</v>
      </c>
      <c r="I227" s="7">
        <v>50000</v>
      </c>
      <c r="J227" s="7">
        <v>1435</v>
      </c>
      <c r="K227" s="7">
        <v>1339.36</v>
      </c>
      <c r="L227" s="7">
        <f t="shared" si="12"/>
        <v>1520</v>
      </c>
      <c r="M227" s="7">
        <v>11789.6</v>
      </c>
      <c r="N227" s="7">
        <f t="shared" si="11"/>
        <v>16083.96</v>
      </c>
      <c r="O227" s="7">
        <f t="shared" si="10"/>
        <v>33916.04</v>
      </c>
    </row>
    <row r="228" spans="1:15" s="8" customFormat="1" ht="24.75" customHeight="1" x14ac:dyDescent="0.25">
      <c r="A228" s="6">
        <v>220</v>
      </c>
      <c r="B228" s="6" t="s">
        <v>345</v>
      </c>
      <c r="C228" s="6" t="s">
        <v>346</v>
      </c>
      <c r="D228" s="6" t="s">
        <v>300</v>
      </c>
      <c r="E228" s="6" t="s">
        <v>28</v>
      </c>
      <c r="F228" s="6" t="s">
        <v>29</v>
      </c>
      <c r="G228" s="7">
        <v>60000</v>
      </c>
      <c r="H228" s="7">
        <v>0</v>
      </c>
      <c r="I228" s="7">
        <v>60000</v>
      </c>
      <c r="J228" s="7">
        <v>1722</v>
      </c>
      <c r="K228" s="7">
        <v>3486.68</v>
      </c>
      <c r="L228" s="7">
        <f t="shared" si="12"/>
        <v>1824</v>
      </c>
      <c r="M228" s="7">
        <v>2195</v>
      </c>
      <c r="N228" s="7">
        <f t="shared" si="11"/>
        <v>9227.68</v>
      </c>
      <c r="O228" s="7">
        <f t="shared" si="10"/>
        <v>50772.32</v>
      </c>
    </row>
    <row r="229" spans="1:15" ht="24.75" customHeight="1" x14ac:dyDescent="0.25">
      <c r="A229" s="6">
        <v>221</v>
      </c>
      <c r="B229" s="6" t="s">
        <v>347</v>
      </c>
      <c r="C229" s="6" t="s">
        <v>346</v>
      </c>
      <c r="D229" s="6" t="s">
        <v>315</v>
      </c>
      <c r="E229" s="6" t="s">
        <v>28</v>
      </c>
      <c r="F229" s="6" t="s">
        <v>37</v>
      </c>
      <c r="G229" s="7">
        <v>30000</v>
      </c>
      <c r="H229" s="7">
        <v>0</v>
      </c>
      <c r="I229" s="7">
        <v>30000</v>
      </c>
      <c r="J229" s="7">
        <v>861</v>
      </c>
      <c r="K229" s="7">
        <v>0</v>
      </c>
      <c r="L229" s="7">
        <f t="shared" si="12"/>
        <v>912</v>
      </c>
      <c r="M229" s="7">
        <v>25</v>
      </c>
      <c r="N229" s="7">
        <f t="shared" si="11"/>
        <v>1798</v>
      </c>
      <c r="O229" s="7">
        <f t="shared" si="10"/>
        <v>28202</v>
      </c>
    </row>
    <row r="230" spans="1:15" ht="24.75" customHeight="1" x14ac:dyDescent="0.25">
      <c r="A230" s="6">
        <v>222</v>
      </c>
      <c r="B230" s="6" t="s">
        <v>348</v>
      </c>
      <c r="C230" s="6" t="s">
        <v>346</v>
      </c>
      <c r="D230" s="6" t="s">
        <v>179</v>
      </c>
      <c r="E230" s="6" t="s">
        <v>36</v>
      </c>
      <c r="F230" s="6" t="s">
        <v>29</v>
      </c>
      <c r="G230" s="7">
        <v>22050</v>
      </c>
      <c r="H230" s="7">
        <v>0</v>
      </c>
      <c r="I230" s="7">
        <v>22050</v>
      </c>
      <c r="J230" s="7">
        <v>632.84</v>
      </c>
      <c r="K230" s="7">
        <v>0</v>
      </c>
      <c r="L230" s="7">
        <f t="shared" si="12"/>
        <v>670.32</v>
      </c>
      <c r="M230" s="7">
        <v>8281.17</v>
      </c>
      <c r="N230" s="7">
        <f t="shared" si="11"/>
        <v>9584.33</v>
      </c>
      <c r="O230" s="7">
        <f t="shared" si="10"/>
        <v>12465.67</v>
      </c>
    </row>
    <row r="231" spans="1:15" ht="24.75" customHeight="1" x14ac:dyDescent="0.25">
      <c r="A231" s="6">
        <v>223</v>
      </c>
      <c r="B231" s="6" t="s">
        <v>349</v>
      </c>
      <c r="C231" s="6" t="s">
        <v>350</v>
      </c>
      <c r="D231" s="6" t="s">
        <v>229</v>
      </c>
      <c r="E231" s="6" t="s">
        <v>28</v>
      </c>
      <c r="F231" s="6" t="s">
        <v>29</v>
      </c>
      <c r="G231" s="7">
        <v>50000</v>
      </c>
      <c r="H231" s="7">
        <v>0</v>
      </c>
      <c r="I231" s="7">
        <v>50000</v>
      </c>
      <c r="J231" s="7">
        <v>1435</v>
      </c>
      <c r="K231" s="7">
        <v>1854</v>
      </c>
      <c r="L231" s="7">
        <f t="shared" si="12"/>
        <v>1520</v>
      </c>
      <c r="M231" s="7">
        <v>1684</v>
      </c>
      <c r="N231" s="7">
        <f t="shared" si="11"/>
        <v>6493</v>
      </c>
      <c r="O231" s="7">
        <f t="shared" si="10"/>
        <v>43507</v>
      </c>
    </row>
    <row r="232" spans="1:15" s="8" customFormat="1" ht="30" x14ac:dyDescent="0.25">
      <c r="A232" s="6">
        <v>224</v>
      </c>
      <c r="B232" s="6" t="s">
        <v>351</v>
      </c>
      <c r="C232" s="6" t="s">
        <v>352</v>
      </c>
      <c r="D232" s="6" t="s">
        <v>70</v>
      </c>
      <c r="E232" s="6" t="s">
        <v>55</v>
      </c>
      <c r="F232" s="6" t="s">
        <v>37</v>
      </c>
      <c r="G232" s="7">
        <v>60000</v>
      </c>
      <c r="H232" s="7">
        <v>0</v>
      </c>
      <c r="I232" s="7">
        <v>60000</v>
      </c>
      <c r="J232" s="7">
        <v>1722</v>
      </c>
      <c r="K232" s="7">
        <v>3486.68</v>
      </c>
      <c r="L232" s="7">
        <f t="shared" si="12"/>
        <v>1824</v>
      </c>
      <c r="M232" s="7">
        <v>425</v>
      </c>
      <c r="N232" s="7">
        <f t="shared" si="11"/>
        <v>7457.68</v>
      </c>
      <c r="O232" s="7">
        <f t="shared" si="10"/>
        <v>52542.32</v>
      </c>
    </row>
    <row r="233" spans="1:15" ht="30" x14ac:dyDescent="0.25">
      <c r="A233" s="6">
        <v>225</v>
      </c>
      <c r="B233" s="6" t="s">
        <v>353</v>
      </c>
      <c r="C233" s="6" t="s">
        <v>352</v>
      </c>
      <c r="D233" s="6" t="s">
        <v>188</v>
      </c>
      <c r="E233" s="6" t="s">
        <v>55</v>
      </c>
      <c r="F233" s="6" t="s">
        <v>29</v>
      </c>
      <c r="G233" s="7">
        <v>50000</v>
      </c>
      <c r="H233" s="7">
        <v>0</v>
      </c>
      <c r="I233" s="7">
        <v>50000</v>
      </c>
      <c r="J233" s="7">
        <v>1435</v>
      </c>
      <c r="K233" s="7">
        <v>1854</v>
      </c>
      <c r="L233" s="7">
        <f t="shared" si="12"/>
        <v>1520</v>
      </c>
      <c r="M233" s="7">
        <v>425</v>
      </c>
      <c r="N233" s="7">
        <f t="shared" si="11"/>
        <v>5234</v>
      </c>
      <c r="O233" s="7">
        <f t="shared" si="10"/>
        <v>44766</v>
      </c>
    </row>
    <row r="234" spans="1:15" ht="30" x14ac:dyDescent="0.25">
      <c r="A234" s="6">
        <v>226</v>
      </c>
      <c r="B234" s="6" t="s">
        <v>354</v>
      </c>
      <c r="C234" s="6" t="s">
        <v>352</v>
      </c>
      <c r="D234" s="6" t="s">
        <v>119</v>
      </c>
      <c r="E234" s="6" t="s">
        <v>36</v>
      </c>
      <c r="F234" s="6" t="s">
        <v>37</v>
      </c>
      <c r="G234" s="7">
        <v>15000</v>
      </c>
      <c r="H234" s="7">
        <v>0</v>
      </c>
      <c r="I234" s="7">
        <v>15000</v>
      </c>
      <c r="J234" s="7">
        <v>430.5</v>
      </c>
      <c r="K234" s="7">
        <v>0</v>
      </c>
      <c r="L234" s="7">
        <v>456</v>
      </c>
      <c r="M234" s="7">
        <v>25</v>
      </c>
      <c r="N234" s="7">
        <f t="shared" si="11"/>
        <v>911.5</v>
      </c>
      <c r="O234" s="7">
        <f t="shared" si="10"/>
        <v>14088.5</v>
      </c>
    </row>
    <row r="235" spans="1:15" ht="30" x14ac:dyDescent="0.25">
      <c r="A235" s="6">
        <v>227</v>
      </c>
      <c r="B235" s="6" t="s">
        <v>355</v>
      </c>
      <c r="C235" s="6" t="s">
        <v>352</v>
      </c>
      <c r="D235" s="6" t="s">
        <v>126</v>
      </c>
      <c r="E235" s="6" t="s">
        <v>36</v>
      </c>
      <c r="F235" s="6" t="s">
        <v>29</v>
      </c>
      <c r="G235" s="7">
        <v>11000</v>
      </c>
      <c r="H235" s="7">
        <v>0</v>
      </c>
      <c r="I235" s="7">
        <v>11000</v>
      </c>
      <c r="J235" s="7">
        <v>315.7</v>
      </c>
      <c r="K235" s="7">
        <v>0</v>
      </c>
      <c r="L235" s="7">
        <f t="shared" si="12"/>
        <v>334.4</v>
      </c>
      <c r="M235" s="7">
        <v>25</v>
      </c>
      <c r="N235" s="7">
        <f t="shared" si="11"/>
        <v>675.09999999999991</v>
      </c>
      <c r="O235" s="7">
        <f t="shared" si="10"/>
        <v>10324.9</v>
      </c>
    </row>
    <row r="236" spans="1:15" ht="30" x14ac:dyDescent="0.25">
      <c r="A236" s="6">
        <v>228</v>
      </c>
      <c r="B236" t="s">
        <v>1355</v>
      </c>
      <c r="C236" s="6" t="s">
        <v>352</v>
      </c>
      <c r="D236" s="6" t="s">
        <v>1354</v>
      </c>
      <c r="E236" s="6" t="s">
        <v>36</v>
      </c>
      <c r="F236" s="6" t="s">
        <v>29</v>
      </c>
      <c r="G236" s="7">
        <v>15000</v>
      </c>
      <c r="H236" s="7">
        <v>0</v>
      </c>
      <c r="I236" s="7">
        <v>15000</v>
      </c>
      <c r="J236" s="7">
        <v>430.5</v>
      </c>
      <c r="K236" s="7">
        <v>0</v>
      </c>
      <c r="L236" s="7">
        <v>456</v>
      </c>
      <c r="M236" s="7">
        <v>25</v>
      </c>
      <c r="N236" s="7">
        <f t="shared" si="11"/>
        <v>911.5</v>
      </c>
      <c r="O236" s="7">
        <f t="shared" si="10"/>
        <v>14088.5</v>
      </c>
    </row>
    <row r="237" spans="1:15" ht="30" x14ac:dyDescent="0.25">
      <c r="A237" s="6">
        <v>229</v>
      </c>
      <c r="B237" s="6" t="s">
        <v>356</v>
      </c>
      <c r="C237" s="6" t="s">
        <v>352</v>
      </c>
      <c r="D237" s="6" t="s">
        <v>47</v>
      </c>
      <c r="E237" s="6" t="s">
        <v>36</v>
      </c>
      <c r="F237" s="6" t="s">
        <v>29</v>
      </c>
      <c r="G237" s="7">
        <v>11000</v>
      </c>
      <c r="H237" s="7">
        <v>0</v>
      </c>
      <c r="I237" s="7">
        <v>11000</v>
      </c>
      <c r="J237" s="7">
        <v>315.7</v>
      </c>
      <c r="K237" s="7">
        <v>0</v>
      </c>
      <c r="L237" s="7">
        <f t="shared" si="12"/>
        <v>334.4</v>
      </c>
      <c r="M237" s="7">
        <v>25</v>
      </c>
      <c r="N237" s="7">
        <f t="shared" si="11"/>
        <v>675.09999999999991</v>
      </c>
      <c r="O237" s="7">
        <f t="shared" si="10"/>
        <v>10324.9</v>
      </c>
    </row>
    <row r="238" spans="1:15" ht="15" x14ac:dyDescent="0.25">
      <c r="A238" s="6">
        <v>230</v>
      </c>
      <c r="B238" s="6" t="s">
        <v>358</v>
      </c>
      <c r="C238" s="6" t="s">
        <v>357</v>
      </c>
      <c r="D238" s="6" t="s">
        <v>188</v>
      </c>
      <c r="E238" s="6" t="s">
        <v>28</v>
      </c>
      <c r="F238" s="6" t="s">
        <v>37</v>
      </c>
      <c r="G238" s="7">
        <v>50000</v>
      </c>
      <c r="H238" s="7">
        <v>0</v>
      </c>
      <c r="I238" s="7">
        <v>50000</v>
      </c>
      <c r="J238" s="7">
        <v>1435</v>
      </c>
      <c r="K238" s="7">
        <v>1596.68</v>
      </c>
      <c r="L238" s="7">
        <f t="shared" si="12"/>
        <v>1520</v>
      </c>
      <c r="M238" s="7">
        <v>2140.46</v>
      </c>
      <c r="N238" s="7">
        <f t="shared" si="11"/>
        <v>6692.14</v>
      </c>
      <c r="O238" s="7">
        <f t="shared" si="10"/>
        <v>43307.86</v>
      </c>
    </row>
    <row r="239" spans="1:15" ht="15" x14ac:dyDescent="0.25">
      <c r="A239" s="6">
        <v>231</v>
      </c>
      <c r="B239" s="6" t="s">
        <v>359</v>
      </c>
      <c r="C239" s="6" t="s">
        <v>360</v>
      </c>
      <c r="D239" s="6" t="s">
        <v>82</v>
      </c>
      <c r="E239" s="6" t="s">
        <v>36</v>
      </c>
      <c r="F239" s="6" t="s">
        <v>37</v>
      </c>
      <c r="G239" s="7">
        <v>22050</v>
      </c>
      <c r="H239" s="7">
        <v>0</v>
      </c>
      <c r="I239" s="7">
        <v>22050</v>
      </c>
      <c r="J239" s="7">
        <v>632.84</v>
      </c>
      <c r="K239" s="7">
        <v>0</v>
      </c>
      <c r="L239" s="7">
        <f t="shared" si="12"/>
        <v>670.32</v>
      </c>
      <c r="M239" s="7">
        <v>25</v>
      </c>
      <c r="N239" s="7">
        <f t="shared" si="11"/>
        <v>1328.16</v>
      </c>
      <c r="O239" s="7">
        <f t="shared" si="10"/>
        <v>20721.84</v>
      </c>
    </row>
    <row r="240" spans="1:15" ht="15" x14ac:dyDescent="0.25">
      <c r="A240" s="6">
        <v>232</v>
      </c>
      <c r="B240" s="6" t="s">
        <v>361</v>
      </c>
      <c r="C240" s="6" t="s">
        <v>360</v>
      </c>
      <c r="D240" s="6" t="s">
        <v>188</v>
      </c>
      <c r="E240" s="6" t="s">
        <v>55</v>
      </c>
      <c r="F240" s="6" t="s">
        <v>37</v>
      </c>
      <c r="G240" s="7">
        <v>50000</v>
      </c>
      <c r="H240" s="7">
        <v>0</v>
      </c>
      <c r="I240" s="7">
        <v>50000</v>
      </c>
      <c r="J240" s="7">
        <v>1435</v>
      </c>
      <c r="K240" s="7">
        <v>1854</v>
      </c>
      <c r="L240" s="7">
        <f t="shared" si="12"/>
        <v>1520</v>
      </c>
      <c r="M240" s="7">
        <v>1073.5</v>
      </c>
      <c r="N240" s="7">
        <f t="shared" si="11"/>
        <v>5882.5</v>
      </c>
      <c r="O240" s="7">
        <f t="shared" si="10"/>
        <v>44117.5</v>
      </c>
    </row>
    <row r="241" spans="1:15" ht="15" x14ac:dyDescent="0.25">
      <c r="A241" s="6">
        <v>233</v>
      </c>
      <c r="B241" s="6" t="s">
        <v>362</v>
      </c>
      <c r="C241" s="6" t="s">
        <v>363</v>
      </c>
      <c r="D241" s="6" t="s">
        <v>261</v>
      </c>
      <c r="E241" s="6" t="s">
        <v>36</v>
      </c>
      <c r="F241" s="6" t="s">
        <v>29</v>
      </c>
      <c r="G241" s="7">
        <v>11000</v>
      </c>
      <c r="H241" s="7">
        <v>0</v>
      </c>
      <c r="I241" s="7">
        <v>11000</v>
      </c>
      <c r="J241" s="7">
        <v>315.7</v>
      </c>
      <c r="K241" s="7">
        <v>0</v>
      </c>
      <c r="L241" s="7">
        <f t="shared" si="12"/>
        <v>334.4</v>
      </c>
      <c r="M241" s="7">
        <v>25</v>
      </c>
      <c r="N241" s="7">
        <f t="shared" si="11"/>
        <v>675.09999999999991</v>
      </c>
      <c r="O241" s="7">
        <f t="shared" si="10"/>
        <v>10324.9</v>
      </c>
    </row>
    <row r="242" spans="1:15" ht="24.75" customHeight="1" x14ac:dyDescent="0.25">
      <c r="A242" s="6">
        <v>234</v>
      </c>
      <c r="B242" s="6" t="s">
        <v>364</v>
      </c>
      <c r="C242" s="6" t="s">
        <v>365</v>
      </c>
      <c r="D242" s="6" t="s">
        <v>67</v>
      </c>
      <c r="E242" s="6" t="s">
        <v>36</v>
      </c>
      <c r="F242" s="6" t="s">
        <v>37</v>
      </c>
      <c r="G242" s="7">
        <v>32000</v>
      </c>
      <c r="H242" s="7">
        <v>0</v>
      </c>
      <c r="I242" s="7">
        <v>32000</v>
      </c>
      <c r="J242" s="7">
        <v>918.4</v>
      </c>
      <c r="K242" s="7">
        <v>0</v>
      </c>
      <c r="L242" s="7">
        <v>972.8</v>
      </c>
      <c r="M242" s="7">
        <v>1740.46</v>
      </c>
      <c r="N242" s="7">
        <f t="shared" si="11"/>
        <v>3631.66</v>
      </c>
      <c r="O242" s="7">
        <f t="shared" si="10"/>
        <v>28368.34</v>
      </c>
    </row>
    <row r="243" spans="1:15" ht="24.75" customHeight="1" x14ac:dyDescent="0.25">
      <c r="A243" s="6">
        <v>235</v>
      </c>
      <c r="B243" s="6" t="s">
        <v>366</v>
      </c>
      <c r="C243" s="6" t="s">
        <v>367</v>
      </c>
      <c r="D243" s="6" t="s">
        <v>229</v>
      </c>
      <c r="E243" s="6" t="s">
        <v>55</v>
      </c>
      <c r="F243" s="6" t="s">
        <v>29</v>
      </c>
      <c r="G243" s="7">
        <v>50000</v>
      </c>
      <c r="H243" s="7">
        <v>0</v>
      </c>
      <c r="I243" s="7">
        <v>50000</v>
      </c>
      <c r="J243" s="7">
        <v>1435</v>
      </c>
      <c r="K243" s="7">
        <v>1854</v>
      </c>
      <c r="L243" s="7">
        <f t="shared" si="12"/>
        <v>1520</v>
      </c>
      <c r="M243" s="7">
        <v>3530</v>
      </c>
      <c r="N243" s="7">
        <f t="shared" si="11"/>
        <v>8339</v>
      </c>
      <c r="O243" s="7">
        <f t="shared" si="10"/>
        <v>41661</v>
      </c>
    </row>
    <row r="244" spans="1:15" ht="24.75" customHeight="1" x14ac:dyDescent="0.25">
      <c r="A244" s="6">
        <v>236</v>
      </c>
      <c r="B244" s="6" t="s">
        <v>368</v>
      </c>
      <c r="C244" s="6" t="s">
        <v>367</v>
      </c>
      <c r="D244" s="6" t="s">
        <v>332</v>
      </c>
      <c r="E244" s="6" t="s">
        <v>55</v>
      </c>
      <c r="F244" s="6" t="s">
        <v>29</v>
      </c>
      <c r="G244" s="7">
        <v>50000</v>
      </c>
      <c r="H244" s="7">
        <v>0</v>
      </c>
      <c r="I244" s="7">
        <v>50000</v>
      </c>
      <c r="J244" s="7">
        <v>1435</v>
      </c>
      <c r="K244" s="7">
        <v>1854</v>
      </c>
      <c r="L244" s="7">
        <f t="shared" si="12"/>
        <v>1520</v>
      </c>
      <c r="M244" s="7">
        <v>425</v>
      </c>
      <c r="N244" s="7">
        <f t="shared" si="11"/>
        <v>5234</v>
      </c>
      <c r="O244" s="7">
        <f t="shared" si="10"/>
        <v>44766</v>
      </c>
    </row>
    <row r="245" spans="1:15" ht="24.75" customHeight="1" x14ac:dyDescent="0.25">
      <c r="A245" s="6">
        <v>237</v>
      </c>
      <c r="B245" s="6" t="s">
        <v>369</v>
      </c>
      <c r="C245" s="6" t="s">
        <v>367</v>
      </c>
      <c r="D245" s="6" t="s">
        <v>188</v>
      </c>
      <c r="E245" s="6" t="s">
        <v>55</v>
      </c>
      <c r="F245" s="6" t="s">
        <v>37</v>
      </c>
      <c r="G245" s="7">
        <v>50000</v>
      </c>
      <c r="H245" s="7">
        <v>0</v>
      </c>
      <c r="I245" s="7">
        <v>50000</v>
      </c>
      <c r="J245" s="7">
        <v>1435</v>
      </c>
      <c r="K245" s="7">
        <v>1854</v>
      </c>
      <c r="L245" s="7">
        <f t="shared" si="12"/>
        <v>1520</v>
      </c>
      <c r="M245" s="7">
        <v>1657.3</v>
      </c>
      <c r="N245" s="7">
        <f t="shared" si="11"/>
        <v>6466.3</v>
      </c>
      <c r="O245" s="7">
        <f t="shared" si="10"/>
        <v>43533.7</v>
      </c>
    </row>
    <row r="246" spans="1:15" ht="24.75" customHeight="1" x14ac:dyDescent="0.25">
      <c r="A246" s="6">
        <v>238</v>
      </c>
      <c r="B246" s="10" t="s">
        <v>370</v>
      </c>
      <c r="C246" s="6" t="s">
        <v>367</v>
      </c>
      <c r="D246" s="6" t="s">
        <v>47</v>
      </c>
      <c r="E246" s="6" t="s">
        <v>36</v>
      </c>
      <c r="F246" s="6" t="s">
        <v>29</v>
      </c>
      <c r="G246" s="7">
        <v>15000</v>
      </c>
      <c r="H246" s="7">
        <v>0</v>
      </c>
      <c r="I246" s="7">
        <v>15000</v>
      </c>
      <c r="J246" s="7">
        <v>430.5</v>
      </c>
      <c r="K246" s="7">
        <v>0</v>
      </c>
      <c r="L246" s="7">
        <v>456</v>
      </c>
      <c r="M246" s="7">
        <v>25</v>
      </c>
      <c r="N246" s="7">
        <f t="shared" si="11"/>
        <v>911.5</v>
      </c>
      <c r="O246" s="7">
        <f t="shared" si="10"/>
        <v>14088.5</v>
      </c>
    </row>
    <row r="247" spans="1:15" ht="24.75" customHeight="1" x14ac:dyDescent="0.25">
      <c r="A247" s="6">
        <v>239</v>
      </c>
      <c r="B247" s="6" t="s">
        <v>371</v>
      </c>
      <c r="C247" s="6" t="s">
        <v>367</v>
      </c>
      <c r="D247" s="6" t="s">
        <v>47</v>
      </c>
      <c r="E247" s="6" t="s">
        <v>36</v>
      </c>
      <c r="F247" s="6" t="s">
        <v>29</v>
      </c>
      <c r="G247" s="7">
        <v>15000</v>
      </c>
      <c r="H247" s="7">
        <v>0</v>
      </c>
      <c r="I247" s="7">
        <v>15000</v>
      </c>
      <c r="J247" s="7">
        <v>430.5</v>
      </c>
      <c r="K247" s="7">
        <v>0</v>
      </c>
      <c r="L247" s="7">
        <v>456</v>
      </c>
      <c r="M247" s="7">
        <v>25</v>
      </c>
      <c r="N247" s="7">
        <f t="shared" si="11"/>
        <v>911.5</v>
      </c>
      <c r="O247" s="7">
        <f t="shared" si="10"/>
        <v>14088.5</v>
      </c>
    </row>
    <row r="248" spans="1:15" ht="24.75" customHeight="1" x14ac:dyDescent="0.25">
      <c r="A248" s="6">
        <v>240</v>
      </c>
      <c r="B248" s="6" t="s">
        <v>372</v>
      </c>
      <c r="C248" s="6" t="s">
        <v>367</v>
      </c>
      <c r="D248" s="6" t="s">
        <v>188</v>
      </c>
      <c r="E248" s="6" t="s">
        <v>55</v>
      </c>
      <c r="F248" s="6" t="s">
        <v>29</v>
      </c>
      <c r="G248" s="7">
        <v>50000</v>
      </c>
      <c r="H248" s="7">
        <v>0</v>
      </c>
      <c r="I248" s="7">
        <v>50000</v>
      </c>
      <c r="J248" s="7">
        <v>1435</v>
      </c>
      <c r="K248" s="7">
        <v>1854</v>
      </c>
      <c r="L248" s="7">
        <f t="shared" si="12"/>
        <v>1520</v>
      </c>
      <c r="M248" s="7">
        <v>525</v>
      </c>
      <c r="N248" s="7">
        <f t="shared" si="11"/>
        <v>5334</v>
      </c>
      <c r="O248" s="7">
        <f t="shared" si="10"/>
        <v>44666</v>
      </c>
    </row>
    <row r="249" spans="1:15" ht="24.75" customHeight="1" x14ac:dyDescent="0.25">
      <c r="A249" s="6">
        <v>241</v>
      </c>
      <c r="B249" s="6" t="s">
        <v>373</v>
      </c>
      <c r="C249" s="6" t="s">
        <v>367</v>
      </c>
      <c r="D249" s="6" t="s">
        <v>188</v>
      </c>
      <c r="E249" s="6" t="s">
        <v>28</v>
      </c>
      <c r="F249" s="6" t="s">
        <v>29</v>
      </c>
      <c r="G249" s="7">
        <v>50000</v>
      </c>
      <c r="H249" s="7">
        <v>0</v>
      </c>
      <c r="I249" s="7">
        <v>50000</v>
      </c>
      <c r="J249" s="7">
        <v>1435</v>
      </c>
      <c r="K249" s="7">
        <v>1854</v>
      </c>
      <c r="L249" s="7">
        <f t="shared" si="12"/>
        <v>1520</v>
      </c>
      <c r="M249" s="7">
        <v>425</v>
      </c>
      <c r="N249" s="7">
        <f t="shared" si="11"/>
        <v>5234</v>
      </c>
      <c r="O249" s="7">
        <f t="shared" si="10"/>
        <v>44766</v>
      </c>
    </row>
    <row r="250" spans="1:15" ht="24.75" customHeight="1" x14ac:dyDescent="0.25">
      <c r="A250" s="6">
        <v>242</v>
      </c>
      <c r="B250" s="6" t="s">
        <v>374</v>
      </c>
      <c r="C250" s="6" t="s">
        <v>367</v>
      </c>
      <c r="D250" s="6" t="s">
        <v>188</v>
      </c>
      <c r="E250" s="6" t="s">
        <v>55</v>
      </c>
      <c r="F250" s="6" t="s">
        <v>29</v>
      </c>
      <c r="G250" s="7">
        <v>50000</v>
      </c>
      <c r="H250" s="7">
        <v>0</v>
      </c>
      <c r="I250" s="7">
        <v>50000</v>
      </c>
      <c r="J250" s="7">
        <v>1435</v>
      </c>
      <c r="K250" s="7">
        <v>1854</v>
      </c>
      <c r="L250" s="7">
        <f t="shared" si="12"/>
        <v>1520</v>
      </c>
      <c r="M250" s="7">
        <v>2850</v>
      </c>
      <c r="N250" s="7">
        <f t="shared" si="11"/>
        <v>7659</v>
      </c>
      <c r="O250" s="7">
        <f t="shared" si="10"/>
        <v>42341</v>
      </c>
    </row>
    <row r="251" spans="1:15" ht="24.75" customHeight="1" x14ac:dyDescent="0.25">
      <c r="A251" s="6">
        <v>243</v>
      </c>
      <c r="B251" s="6" t="s">
        <v>375</v>
      </c>
      <c r="C251" s="6" t="s">
        <v>367</v>
      </c>
      <c r="D251" s="6" t="s">
        <v>103</v>
      </c>
      <c r="E251" s="6" t="s">
        <v>36</v>
      </c>
      <c r="F251" s="6" t="s">
        <v>29</v>
      </c>
      <c r="G251" s="7">
        <v>30000</v>
      </c>
      <c r="H251" s="7">
        <v>0</v>
      </c>
      <c r="I251" s="7">
        <v>30000</v>
      </c>
      <c r="J251" s="7">
        <v>861</v>
      </c>
      <c r="K251" s="7">
        <v>0</v>
      </c>
      <c r="L251" s="7">
        <f t="shared" si="12"/>
        <v>912</v>
      </c>
      <c r="M251" s="7">
        <v>25</v>
      </c>
      <c r="N251" s="7">
        <f t="shared" si="11"/>
        <v>1798</v>
      </c>
      <c r="O251" s="7">
        <f t="shared" si="10"/>
        <v>28202</v>
      </c>
    </row>
    <row r="252" spans="1:15" ht="24.75" customHeight="1" x14ac:dyDescent="0.25">
      <c r="A252" s="6">
        <v>244</v>
      </c>
      <c r="B252" s="6" t="s">
        <v>376</v>
      </c>
      <c r="C252" s="6" t="s">
        <v>367</v>
      </c>
      <c r="D252" s="6" t="s">
        <v>103</v>
      </c>
      <c r="E252" s="6" t="s">
        <v>36</v>
      </c>
      <c r="F252" s="6" t="s">
        <v>29</v>
      </c>
      <c r="G252" s="7">
        <v>15000</v>
      </c>
      <c r="H252" s="7">
        <v>0</v>
      </c>
      <c r="I252" s="7">
        <v>15000</v>
      </c>
      <c r="J252" s="7">
        <v>430.5</v>
      </c>
      <c r="K252" s="7">
        <v>0</v>
      </c>
      <c r="L252" s="7">
        <v>456</v>
      </c>
      <c r="M252" s="7">
        <v>25</v>
      </c>
      <c r="N252" s="7">
        <f t="shared" si="11"/>
        <v>911.5</v>
      </c>
      <c r="O252" s="7">
        <f t="shared" si="10"/>
        <v>14088.5</v>
      </c>
    </row>
    <row r="253" spans="1:15" ht="24.75" customHeight="1" x14ac:dyDescent="0.25">
      <c r="A253" s="6">
        <v>245</v>
      </c>
      <c r="B253" s="6" t="s">
        <v>377</v>
      </c>
      <c r="C253" s="6" t="s">
        <v>367</v>
      </c>
      <c r="D253" s="6" t="s">
        <v>179</v>
      </c>
      <c r="E253" s="6" t="s">
        <v>55</v>
      </c>
      <c r="F253" s="6" t="s">
        <v>29</v>
      </c>
      <c r="G253" s="7">
        <v>22050</v>
      </c>
      <c r="H253" s="7">
        <v>0</v>
      </c>
      <c r="I253" s="7">
        <v>22050</v>
      </c>
      <c r="J253" s="7">
        <v>632.84</v>
      </c>
      <c r="K253" s="7">
        <v>0</v>
      </c>
      <c r="L253" s="7">
        <f t="shared" si="12"/>
        <v>670.32</v>
      </c>
      <c r="M253" s="7">
        <v>1740.46</v>
      </c>
      <c r="N253" s="7">
        <f t="shared" si="11"/>
        <v>3043.62</v>
      </c>
      <c r="O253" s="7">
        <f t="shared" si="10"/>
        <v>19006.38</v>
      </c>
    </row>
    <row r="254" spans="1:15" ht="24.75" customHeight="1" x14ac:dyDescent="0.25">
      <c r="A254" s="6">
        <v>246</v>
      </c>
      <c r="B254" s="6" t="s">
        <v>378</v>
      </c>
      <c r="C254" s="6" t="s">
        <v>367</v>
      </c>
      <c r="D254" s="6" t="s">
        <v>67</v>
      </c>
      <c r="E254" s="6" t="s">
        <v>28</v>
      </c>
      <c r="F254" s="6" t="s">
        <v>37</v>
      </c>
      <c r="G254" s="7">
        <v>22050</v>
      </c>
      <c r="H254" s="7">
        <v>0</v>
      </c>
      <c r="I254" s="7">
        <v>22050</v>
      </c>
      <c r="J254" s="7">
        <v>632.84</v>
      </c>
      <c r="K254" s="7">
        <v>0</v>
      </c>
      <c r="L254" s="7">
        <f t="shared" si="12"/>
        <v>670.32</v>
      </c>
      <c r="M254" s="7">
        <v>2080.46</v>
      </c>
      <c r="N254" s="7">
        <f t="shared" si="11"/>
        <v>3383.62</v>
      </c>
      <c r="O254" s="7">
        <f t="shared" si="10"/>
        <v>18666.38</v>
      </c>
    </row>
    <row r="255" spans="1:15" ht="24.75" customHeight="1" x14ac:dyDescent="0.25">
      <c r="A255" s="6">
        <v>247</v>
      </c>
      <c r="B255" s="6" t="s">
        <v>379</v>
      </c>
      <c r="C255" s="6" t="s">
        <v>367</v>
      </c>
      <c r="D255" s="6" t="s">
        <v>179</v>
      </c>
      <c r="E255" s="6" t="s">
        <v>55</v>
      </c>
      <c r="F255" s="6" t="s">
        <v>29</v>
      </c>
      <c r="G255" s="7">
        <v>19000</v>
      </c>
      <c r="H255" s="7">
        <v>0</v>
      </c>
      <c r="I255" s="7">
        <v>19000</v>
      </c>
      <c r="J255" s="7">
        <v>545.29999999999995</v>
      </c>
      <c r="K255" s="7">
        <v>0</v>
      </c>
      <c r="L255" s="7">
        <f t="shared" si="12"/>
        <v>577.6</v>
      </c>
      <c r="M255" s="7">
        <v>25</v>
      </c>
      <c r="N255" s="7">
        <f t="shared" si="11"/>
        <v>1147.9000000000001</v>
      </c>
      <c r="O255" s="7">
        <f t="shared" si="10"/>
        <v>17852.099999999999</v>
      </c>
    </row>
    <row r="256" spans="1:15" ht="24.75" customHeight="1" x14ac:dyDescent="0.25">
      <c r="A256" s="6">
        <v>248</v>
      </c>
      <c r="B256" s="6" t="s">
        <v>380</v>
      </c>
      <c r="C256" s="6" t="s">
        <v>367</v>
      </c>
      <c r="D256" s="6" t="s">
        <v>103</v>
      </c>
      <c r="E256" s="6" t="s">
        <v>36</v>
      </c>
      <c r="F256" s="6" t="s">
        <v>29</v>
      </c>
      <c r="G256" s="7">
        <v>15000</v>
      </c>
      <c r="H256" s="7">
        <v>0</v>
      </c>
      <c r="I256" s="7">
        <v>15000</v>
      </c>
      <c r="J256" s="7">
        <v>430.5</v>
      </c>
      <c r="K256" s="7">
        <v>0</v>
      </c>
      <c r="L256" s="7">
        <v>456</v>
      </c>
      <c r="M256" s="7">
        <v>25</v>
      </c>
      <c r="N256" s="7">
        <f t="shared" si="11"/>
        <v>911.5</v>
      </c>
      <c r="O256" s="7">
        <f t="shared" si="10"/>
        <v>14088.5</v>
      </c>
    </row>
    <row r="257" spans="1:15" ht="24.75" customHeight="1" x14ac:dyDescent="0.25">
      <c r="A257" s="6">
        <v>249</v>
      </c>
      <c r="B257" s="6" t="s">
        <v>381</v>
      </c>
      <c r="C257" s="6" t="s">
        <v>367</v>
      </c>
      <c r="D257" s="6" t="s">
        <v>103</v>
      </c>
      <c r="E257" s="6" t="s">
        <v>36</v>
      </c>
      <c r="F257" s="6" t="s">
        <v>29</v>
      </c>
      <c r="G257" s="7">
        <v>15000</v>
      </c>
      <c r="H257" s="7">
        <v>0</v>
      </c>
      <c r="I257" s="7">
        <v>15000</v>
      </c>
      <c r="J257" s="7">
        <v>430.5</v>
      </c>
      <c r="K257" s="7">
        <v>0</v>
      </c>
      <c r="L257" s="7">
        <v>456</v>
      </c>
      <c r="M257" s="7">
        <v>25</v>
      </c>
      <c r="N257" s="7">
        <f t="shared" si="11"/>
        <v>911.5</v>
      </c>
      <c r="O257" s="7">
        <f t="shared" si="10"/>
        <v>14088.5</v>
      </c>
    </row>
    <row r="258" spans="1:15" ht="24.75" customHeight="1" x14ac:dyDescent="0.25">
      <c r="A258" s="6">
        <v>250</v>
      </c>
      <c r="B258" s="6" t="s">
        <v>382</v>
      </c>
      <c r="C258" s="6" t="s">
        <v>367</v>
      </c>
      <c r="D258" s="6" t="s">
        <v>188</v>
      </c>
      <c r="E258" s="6" t="s">
        <v>28</v>
      </c>
      <c r="F258" s="6" t="s">
        <v>29</v>
      </c>
      <c r="G258" s="7">
        <v>50000</v>
      </c>
      <c r="H258" s="7">
        <v>0</v>
      </c>
      <c r="I258" s="7">
        <v>50000</v>
      </c>
      <c r="J258" s="7">
        <v>1435</v>
      </c>
      <c r="K258" s="7">
        <v>1596.68</v>
      </c>
      <c r="L258" s="7">
        <f t="shared" si="12"/>
        <v>1520</v>
      </c>
      <c r="M258" s="7">
        <v>2280.46</v>
      </c>
      <c r="N258" s="7">
        <f t="shared" si="11"/>
        <v>6832.14</v>
      </c>
      <c r="O258" s="7">
        <f t="shared" si="10"/>
        <v>43167.86</v>
      </c>
    </row>
    <row r="259" spans="1:15" ht="24.75" customHeight="1" x14ac:dyDescent="0.25">
      <c r="A259" s="6">
        <v>251</v>
      </c>
      <c r="B259" s="6" t="s">
        <v>383</v>
      </c>
      <c r="C259" s="6" t="s">
        <v>367</v>
      </c>
      <c r="D259" s="6" t="s">
        <v>188</v>
      </c>
      <c r="E259" s="6" t="s">
        <v>28</v>
      </c>
      <c r="F259" s="6" t="s">
        <v>37</v>
      </c>
      <c r="G259" s="7">
        <v>50000</v>
      </c>
      <c r="H259" s="7">
        <v>0</v>
      </c>
      <c r="I259" s="7">
        <v>50000</v>
      </c>
      <c r="J259" s="7">
        <v>1435</v>
      </c>
      <c r="K259" s="7">
        <v>1854</v>
      </c>
      <c r="L259" s="7">
        <f t="shared" si="12"/>
        <v>1520</v>
      </c>
      <c r="M259" s="7">
        <v>25</v>
      </c>
      <c r="N259" s="7">
        <f t="shared" si="11"/>
        <v>4834</v>
      </c>
      <c r="O259" s="7">
        <f t="shared" si="10"/>
        <v>45166</v>
      </c>
    </row>
    <row r="260" spans="1:15" ht="24.75" customHeight="1" x14ac:dyDescent="0.25">
      <c r="A260" s="6">
        <v>252</v>
      </c>
      <c r="B260" s="6" t="s">
        <v>384</v>
      </c>
      <c r="C260" s="6" t="s">
        <v>367</v>
      </c>
      <c r="D260" s="6" t="s">
        <v>188</v>
      </c>
      <c r="E260" s="6" t="s">
        <v>28</v>
      </c>
      <c r="F260" s="6" t="s">
        <v>29</v>
      </c>
      <c r="G260" s="7">
        <v>50000</v>
      </c>
      <c r="H260" s="7">
        <v>0</v>
      </c>
      <c r="I260" s="7">
        <v>50000</v>
      </c>
      <c r="J260" s="7">
        <v>1435</v>
      </c>
      <c r="K260" s="7">
        <v>1854</v>
      </c>
      <c r="L260" s="7">
        <f t="shared" si="12"/>
        <v>1520</v>
      </c>
      <c r="M260" s="7">
        <v>25</v>
      </c>
      <c r="N260" s="7">
        <f t="shared" si="11"/>
        <v>4834</v>
      </c>
      <c r="O260" s="7">
        <f t="shared" si="10"/>
        <v>45166</v>
      </c>
    </row>
    <row r="261" spans="1:15" ht="24.75" customHeight="1" x14ac:dyDescent="0.25">
      <c r="A261" s="6">
        <v>253</v>
      </c>
      <c r="B261" s="6" t="s">
        <v>385</v>
      </c>
      <c r="C261" s="6" t="s">
        <v>367</v>
      </c>
      <c r="D261" s="6" t="s">
        <v>103</v>
      </c>
      <c r="E261" s="6" t="s">
        <v>36</v>
      </c>
      <c r="F261" s="6" t="s">
        <v>29</v>
      </c>
      <c r="G261" s="7">
        <v>15000</v>
      </c>
      <c r="H261" s="7">
        <v>0</v>
      </c>
      <c r="I261" s="7">
        <v>15000</v>
      </c>
      <c r="J261" s="7">
        <v>430.5</v>
      </c>
      <c r="K261" s="7">
        <v>0</v>
      </c>
      <c r="L261" s="7">
        <v>456</v>
      </c>
      <c r="M261" s="7">
        <v>25</v>
      </c>
      <c r="N261" s="7">
        <f t="shared" si="11"/>
        <v>911.5</v>
      </c>
      <c r="O261" s="7">
        <f t="shared" si="10"/>
        <v>14088.5</v>
      </c>
    </row>
    <row r="262" spans="1:15" ht="24.75" customHeight="1" x14ac:dyDescent="0.25">
      <c r="A262" s="6">
        <v>254</v>
      </c>
      <c r="B262" s="6" t="s">
        <v>386</v>
      </c>
      <c r="C262" s="6" t="s">
        <v>367</v>
      </c>
      <c r="D262" s="6" t="s">
        <v>188</v>
      </c>
      <c r="E262" s="6" t="s">
        <v>55</v>
      </c>
      <c r="F262" s="6" t="s">
        <v>29</v>
      </c>
      <c r="G262" s="7">
        <v>50000</v>
      </c>
      <c r="H262" s="7">
        <v>0</v>
      </c>
      <c r="I262" s="7">
        <v>50000</v>
      </c>
      <c r="J262" s="7">
        <v>1435</v>
      </c>
      <c r="K262" s="7">
        <v>1854</v>
      </c>
      <c r="L262" s="7">
        <f t="shared" si="12"/>
        <v>1520</v>
      </c>
      <c r="M262" s="7">
        <v>925</v>
      </c>
      <c r="N262" s="7">
        <f t="shared" si="11"/>
        <v>5734</v>
      </c>
      <c r="O262" s="7">
        <f t="shared" si="10"/>
        <v>44266</v>
      </c>
    </row>
    <row r="263" spans="1:15" ht="24.75" customHeight="1" x14ac:dyDescent="0.25">
      <c r="A263" s="6">
        <v>255</v>
      </c>
      <c r="B263" s="6" t="s">
        <v>387</v>
      </c>
      <c r="C263" s="6" t="s">
        <v>367</v>
      </c>
      <c r="D263" s="6" t="s">
        <v>126</v>
      </c>
      <c r="E263" s="6" t="s">
        <v>36</v>
      </c>
      <c r="F263" s="6" t="s">
        <v>29</v>
      </c>
      <c r="G263" s="7">
        <v>15000</v>
      </c>
      <c r="H263" s="7">
        <v>0</v>
      </c>
      <c r="I263" s="7">
        <v>15000</v>
      </c>
      <c r="J263" s="7">
        <v>430.5</v>
      </c>
      <c r="K263" s="7">
        <v>0</v>
      </c>
      <c r="L263" s="7">
        <v>456</v>
      </c>
      <c r="M263" s="7">
        <v>25</v>
      </c>
      <c r="N263" s="7">
        <f t="shared" si="11"/>
        <v>911.5</v>
      </c>
      <c r="O263" s="7">
        <f t="shared" si="10"/>
        <v>14088.5</v>
      </c>
    </row>
    <row r="264" spans="1:15" ht="24.75" customHeight="1" x14ac:dyDescent="0.25">
      <c r="A264" s="6">
        <v>256</v>
      </c>
      <c r="B264" s="6" t="s">
        <v>388</v>
      </c>
      <c r="C264" s="6" t="s">
        <v>367</v>
      </c>
      <c r="D264" s="6" t="s">
        <v>103</v>
      </c>
      <c r="E264" s="6" t="s">
        <v>36</v>
      </c>
      <c r="F264" s="6" t="s">
        <v>29</v>
      </c>
      <c r="G264" s="7">
        <v>15000</v>
      </c>
      <c r="H264" s="7">
        <v>0</v>
      </c>
      <c r="I264" s="7">
        <v>15000</v>
      </c>
      <c r="J264" s="7">
        <v>430.5</v>
      </c>
      <c r="K264" s="7">
        <v>0</v>
      </c>
      <c r="L264" s="7">
        <v>456</v>
      </c>
      <c r="M264" s="7">
        <v>25</v>
      </c>
      <c r="N264" s="7">
        <f t="shared" si="11"/>
        <v>911.5</v>
      </c>
      <c r="O264" s="7">
        <f t="shared" si="10"/>
        <v>14088.5</v>
      </c>
    </row>
    <row r="265" spans="1:15" ht="24.75" customHeight="1" x14ac:dyDescent="0.25">
      <c r="A265" s="6">
        <v>257</v>
      </c>
      <c r="B265" s="6" t="s">
        <v>389</v>
      </c>
      <c r="C265" s="6" t="s">
        <v>367</v>
      </c>
      <c r="D265" s="6" t="s">
        <v>103</v>
      </c>
      <c r="E265" s="6" t="s">
        <v>36</v>
      </c>
      <c r="F265" s="6" t="s">
        <v>29</v>
      </c>
      <c r="G265" s="7">
        <v>15000</v>
      </c>
      <c r="H265" s="7">
        <v>0</v>
      </c>
      <c r="I265" s="7">
        <v>15000</v>
      </c>
      <c r="J265" s="7">
        <v>430.5</v>
      </c>
      <c r="K265" s="7">
        <v>0</v>
      </c>
      <c r="L265" s="7">
        <v>456</v>
      </c>
      <c r="M265" s="7">
        <v>25</v>
      </c>
      <c r="N265" s="7">
        <f t="shared" si="11"/>
        <v>911.5</v>
      </c>
      <c r="O265" s="7">
        <f t="shared" si="10"/>
        <v>14088.5</v>
      </c>
    </row>
    <row r="266" spans="1:15" ht="24.75" customHeight="1" x14ac:dyDescent="0.25">
      <c r="A266" s="6">
        <v>258</v>
      </c>
      <c r="B266" s="6" t="s">
        <v>390</v>
      </c>
      <c r="C266" s="6" t="s">
        <v>367</v>
      </c>
      <c r="D266" s="6" t="s">
        <v>103</v>
      </c>
      <c r="E266" s="6" t="s">
        <v>36</v>
      </c>
      <c r="F266" s="6" t="s">
        <v>29</v>
      </c>
      <c r="G266" s="7">
        <v>15000</v>
      </c>
      <c r="H266" s="7">
        <v>0</v>
      </c>
      <c r="I266" s="7">
        <v>15000</v>
      </c>
      <c r="J266" s="7">
        <v>430.5</v>
      </c>
      <c r="K266" s="7">
        <v>0</v>
      </c>
      <c r="L266" s="7">
        <v>456</v>
      </c>
      <c r="M266" s="7">
        <v>25</v>
      </c>
      <c r="N266" s="7">
        <f t="shared" si="11"/>
        <v>911.5</v>
      </c>
      <c r="O266" s="7">
        <f t="shared" si="10"/>
        <v>14088.5</v>
      </c>
    </row>
    <row r="267" spans="1:15" ht="24.75" customHeight="1" x14ac:dyDescent="0.25">
      <c r="A267" s="6">
        <v>259</v>
      </c>
      <c r="B267" s="6" t="s">
        <v>391</v>
      </c>
      <c r="C267" s="6" t="s">
        <v>367</v>
      </c>
      <c r="D267" s="6" t="s">
        <v>103</v>
      </c>
      <c r="E267" s="6" t="s">
        <v>36</v>
      </c>
      <c r="F267" s="6" t="s">
        <v>29</v>
      </c>
      <c r="G267" s="7">
        <v>15000</v>
      </c>
      <c r="H267" s="7">
        <v>0</v>
      </c>
      <c r="I267" s="7">
        <v>15000</v>
      </c>
      <c r="J267" s="7">
        <v>430.5</v>
      </c>
      <c r="K267" s="7">
        <v>0</v>
      </c>
      <c r="L267" s="7">
        <v>456</v>
      </c>
      <c r="M267" s="7">
        <v>25</v>
      </c>
      <c r="N267" s="7">
        <f t="shared" ref="N267:N330" si="13">+J267+K267+L267+M267</f>
        <v>911.5</v>
      </c>
      <c r="O267" s="7">
        <f t="shared" ref="O267:O330" si="14">+G267-N267</f>
        <v>14088.5</v>
      </c>
    </row>
    <row r="268" spans="1:15" ht="24.75" customHeight="1" x14ac:dyDescent="0.25">
      <c r="A268" s="6">
        <v>260</v>
      </c>
      <c r="B268" s="6" t="s">
        <v>392</v>
      </c>
      <c r="C268" s="6" t="s">
        <v>367</v>
      </c>
      <c r="D268" s="6" t="s">
        <v>47</v>
      </c>
      <c r="E268" s="6" t="s">
        <v>36</v>
      </c>
      <c r="F268" s="6" t="s">
        <v>29</v>
      </c>
      <c r="G268" s="7">
        <v>15000</v>
      </c>
      <c r="H268" s="7">
        <v>0</v>
      </c>
      <c r="I268" s="7">
        <v>15000</v>
      </c>
      <c r="J268" s="7">
        <v>430.5</v>
      </c>
      <c r="K268" s="7">
        <v>0</v>
      </c>
      <c r="L268" s="7">
        <v>456</v>
      </c>
      <c r="M268" s="7">
        <v>25</v>
      </c>
      <c r="N268" s="7">
        <f t="shared" si="13"/>
        <v>911.5</v>
      </c>
      <c r="O268" s="7">
        <f t="shared" si="14"/>
        <v>14088.5</v>
      </c>
    </row>
    <row r="269" spans="1:15" ht="24.75" customHeight="1" x14ac:dyDescent="0.25">
      <c r="A269" s="6">
        <v>261</v>
      </c>
      <c r="B269" t="s">
        <v>393</v>
      </c>
      <c r="C269" s="6" t="s">
        <v>367</v>
      </c>
      <c r="D269" t="s">
        <v>47</v>
      </c>
      <c r="E269" s="6" t="s">
        <v>36</v>
      </c>
      <c r="F269" s="6" t="s">
        <v>29</v>
      </c>
      <c r="G269" s="7">
        <v>15000</v>
      </c>
      <c r="H269" s="7">
        <v>0</v>
      </c>
      <c r="I269" s="7">
        <v>15000</v>
      </c>
      <c r="J269" s="7">
        <v>430.5</v>
      </c>
      <c r="K269" s="7">
        <v>0</v>
      </c>
      <c r="L269" s="7">
        <f t="shared" ref="L269:L328" si="15">+I269*3.04%</f>
        <v>456</v>
      </c>
      <c r="M269" s="7">
        <v>25</v>
      </c>
      <c r="N269" s="7">
        <f t="shared" si="13"/>
        <v>911.5</v>
      </c>
      <c r="O269" s="7">
        <f t="shared" si="14"/>
        <v>14088.5</v>
      </c>
    </row>
    <row r="270" spans="1:15" ht="24.75" customHeight="1" x14ac:dyDescent="0.25">
      <c r="A270" s="6">
        <v>262</v>
      </c>
      <c r="B270" t="s">
        <v>394</v>
      </c>
      <c r="C270" s="6" t="s">
        <v>367</v>
      </c>
      <c r="D270" t="s">
        <v>47</v>
      </c>
      <c r="E270" s="6" t="s">
        <v>36</v>
      </c>
      <c r="F270" s="6" t="s">
        <v>37</v>
      </c>
      <c r="G270" s="7">
        <v>11000</v>
      </c>
      <c r="H270" s="7">
        <v>0</v>
      </c>
      <c r="I270" s="7">
        <v>11000</v>
      </c>
      <c r="J270" s="7">
        <v>315.7</v>
      </c>
      <c r="K270" s="7">
        <v>0</v>
      </c>
      <c r="L270" s="7">
        <v>334.4</v>
      </c>
      <c r="M270" s="7">
        <v>25</v>
      </c>
      <c r="N270" s="7">
        <f t="shared" si="13"/>
        <v>675.09999999999991</v>
      </c>
      <c r="O270" s="7">
        <f t="shared" si="14"/>
        <v>10324.9</v>
      </c>
    </row>
    <row r="271" spans="1:15" ht="24.75" customHeight="1" x14ac:dyDescent="0.25">
      <c r="A271" s="6">
        <v>263</v>
      </c>
      <c r="B271" t="s">
        <v>395</v>
      </c>
      <c r="C271" s="6" t="s">
        <v>367</v>
      </c>
      <c r="D271" t="s">
        <v>47</v>
      </c>
      <c r="E271" s="6" t="s">
        <v>36</v>
      </c>
      <c r="F271" s="6" t="s">
        <v>29</v>
      </c>
      <c r="G271" s="7">
        <v>11000</v>
      </c>
      <c r="H271" s="7">
        <v>0</v>
      </c>
      <c r="I271" s="7">
        <v>11000</v>
      </c>
      <c r="J271" s="7">
        <v>315.7</v>
      </c>
      <c r="K271" s="7">
        <v>0</v>
      </c>
      <c r="L271" s="7">
        <v>334.4</v>
      </c>
      <c r="M271" s="7">
        <v>25</v>
      </c>
      <c r="N271" s="7">
        <f t="shared" si="13"/>
        <v>675.09999999999991</v>
      </c>
      <c r="O271" s="7">
        <f t="shared" si="14"/>
        <v>10324.9</v>
      </c>
    </row>
    <row r="272" spans="1:15" ht="24.75" customHeight="1" x14ac:dyDescent="0.25">
      <c r="A272" s="6">
        <v>264</v>
      </c>
      <c r="B272" s="6" t="s">
        <v>396</v>
      </c>
      <c r="C272" s="6" t="s">
        <v>367</v>
      </c>
      <c r="D272" s="6" t="s">
        <v>67</v>
      </c>
      <c r="E272" s="6" t="s">
        <v>55</v>
      </c>
      <c r="F272" s="6" t="s">
        <v>37</v>
      </c>
      <c r="G272" s="7">
        <v>30000</v>
      </c>
      <c r="H272" s="7">
        <v>0</v>
      </c>
      <c r="I272" s="7">
        <v>30000</v>
      </c>
      <c r="J272" s="7">
        <v>861</v>
      </c>
      <c r="K272" s="7">
        <v>0</v>
      </c>
      <c r="L272" s="7">
        <f t="shared" si="15"/>
        <v>912</v>
      </c>
      <c r="M272" s="7">
        <v>1960.46</v>
      </c>
      <c r="N272" s="7">
        <f t="shared" si="13"/>
        <v>3733.46</v>
      </c>
      <c r="O272" s="7">
        <f t="shared" si="14"/>
        <v>26266.54</v>
      </c>
    </row>
    <row r="273" spans="1:15" ht="24.75" customHeight="1" x14ac:dyDescent="0.25">
      <c r="A273" s="6">
        <v>265</v>
      </c>
      <c r="B273" s="6" t="s">
        <v>397</v>
      </c>
      <c r="C273" s="6" t="s">
        <v>367</v>
      </c>
      <c r="D273" s="6" t="s">
        <v>103</v>
      </c>
      <c r="E273" s="6" t="s">
        <v>36</v>
      </c>
      <c r="F273" s="6" t="s">
        <v>29</v>
      </c>
      <c r="G273" s="7">
        <v>11000</v>
      </c>
      <c r="H273" s="7">
        <v>0</v>
      </c>
      <c r="I273" s="7">
        <v>11000</v>
      </c>
      <c r="J273" s="7">
        <v>315.7</v>
      </c>
      <c r="K273" s="7">
        <v>0</v>
      </c>
      <c r="L273" s="7">
        <f t="shared" si="15"/>
        <v>334.4</v>
      </c>
      <c r="M273" s="7">
        <v>25</v>
      </c>
      <c r="N273" s="7">
        <f t="shared" si="13"/>
        <v>675.09999999999991</v>
      </c>
      <c r="O273" s="7">
        <f t="shared" si="14"/>
        <v>10324.9</v>
      </c>
    </row>
    <row r="274" spans="1:15" ht="24.75" customHeight="1" x14ac:dyDescent="0.25">
      <c r="A274" s="6">
        <v>266</v>
      </c>
      <c r="B274" s="6" t="s">
        <v>398</v>
      </c>
      <c r="C274" s="6" t="s">
        <v>367</v>
      </c>
      <c r="D274" s="6" t="s">
        <v>103</v>
      </c>
      <c r="E274" s="6" t="s">
        <v>36</v>
      </c>
      <c r="F274" s="6" t="s">
        <v>29</v>
      </c>
      <c r="G274" s="7">
        <v>15000</v>
      </c>
      <c r="H274" s="7">
        <v>0</v>
      </c>
      <c r="I274" s="7">
        <v>15000</v>
      </c>
      <c r="J274" s="7">
        <v>430.5</v>
      </c>
      <c r="K274" s="7">
        <v>0</v>
      </c>
      <c r="L274" s="7">
        <v>456</v>
      </c>
      <c r="M274" s="7">
        <v>25</v>
      </c>
      <c r="N274" s="7">
        <f t="shared" si="13"/>
        <v>911.5</v>
      </c>
      <c r="O274" s="7">
        <f t="shared" si="14"/>
        <v>14088.5</v>
      </c>
    </row>
    <row r="275" spans="1:15" ht="24.75" customHeight="1" x14ac:dyDescent="0.25">
      <c r="A275" s="6">
        <v>267</v>
      </c>
      <c r="B275" s="6" t="s">
        <v>399</v>
      </c>
      <c r="C275" s="6" t="s">
        <v>367</v>
      </c>
      <c r="D275" s="6" t="s">
        <v>188</v>
      </c>
      <c r="E275" s="6" t="s">
        <v>55</v>
      </c>
      <c r="F275" s="6" t="s">
        <v>37</v>
      </c>
      <c r="G275" s="7">
        <v>50000</v>
      </c>
      <c r="H275" s="7">
        <v>0</v>
      </c>
      <c r="I275" s="7">
        <v>50000</v>
      </c>
      <c r="J275" s="7">
        <v>1435</v>
      </c>
      <c r="K275" s="7">
        <v>1854</v>
      </c>
      <c r="L275" s="7">
        <v>1520</v>
      </c>
      <c r="M275" s="7">
        <v>525</v>
      </c>
      <c r="N275" s="7">
        <f t="shared" si="13"/>
        <v>5334</v>
      </c>
      <c r="O275" s="7">
        <f t="shared" si="14"/>
        <v>44666</v>
      </c>
    </row>
    <row r="276" spans="1:15" ht="24.75" customHeight="1" x14ac:dyDescent="0.25">
      <c r="A276" s="6">
        <v>268</v>
      </c>
      <c r="B276" s="6" t="s">
        <v>400</v>
      </c>
      <c r="C276" s="6" t="s">
        <v>367</v>
      </c>
      <c r="D276" s="6" t="s">
        <v>188</v>
      </c>
      <c r="E276" s="6" t="s">
        <v>28</v>
      </c>
      <c r="F276" s="6" t="s">
        <v>29</v>
      </c>
      <c r="G276" s="7">
        <v>50000</v>
      </c>
      <c r="H276" s="7">
        <v>0</v>
      </c>
      <c r="I276" s="7">
        <v>50000</v>
      </c>
      <c r="J276" s="7">
        <v>1435</v>
      </c>
      <c r="K276" s="7">
        <v>1854</v>
      </c>
      <c r="L276" s="7">
        <v>1520</v>
      </c>
      <c r="M276" s="7">
        <v>425</v>
      </c>
      <c r="N276" s="7">
        <f t="shared" si="13"/>
        <v>5234</v>
      </c>
      <c r="O276" s="7">
        <f t="shared" si="14"/>
        <v>44766</v>
      </c>
    </row>
    <row r="277" spans="1:15" ht="24.75" customHeight="1" x14ac:dyDescent="0.25">
      <c r="A277" s="6">
        <v>269</v>
      </c>
      <c r="B277" s="6" t="s">
        <v>401</v>
      </c>
      <c r="C277" s="6" t="s">
        <v>367</v>
      </c>
      <c r="D277" s="6" t="s">
        <v>67</v>
      </c>
      <c r="E277" s="6" t="s">
        <v>36</v>
      </c>
      <c r="F277" s="6" t="s">
        <v>37</v>
      </c>
      <c r="G277" s="7">
        <v>21000</v>
      </c>
      <c r="H277" s="7">
        <v>0</v>
      </c>
      <c r="I277" s="7">
        <v>21000</v>
      </c>
      <c r="J277" s="7">
        <v>602.70000000000005</v>
      </c>
      <c r="K277" s="7">
        <v>0</v>
      </c>
      <c r="L277" s="7">
        <f t="shared" si="15"/>
        <v>638.4</v>
      </c>
      <c r="M277" s="7">
        <v>1740.46</v>
      </c>
      <c r="N277" s="7">
        <f t="shared" si="13"/>
        <v>2981.56</v>
      </c>
      <c r="O277" s="7">
        <f t="shared" si="14"/>
        <v>18018.439999999999</v>
      </c>
    </row>
    <row r="278" spans="1:15" ht="24.75" customHeight="1" x14ac:dyDescent="0.25">
      <c r="A278" s="6">
        <v>270</v>
      </c>
      <c r="B278" s="6" t="s">
        <v>402</v>
      </c>
      <c r="C278" s="6" t="s">
        <v>367</v>
      </c>
      <c r="D278" s="6" t="s">
        <v>188</v>
      </c>
      <c r="E278" s="6" t="s">
        <v>55</v>
      </c>
      <c r="F278" s="6" t="s">
        <v>29</v>
      </c>
      <c r="G278" s="7">
        <v>50000</v>
      </c>
      <c r="H278" s="7">
        <v>0</v>
      </c>
      <c r="I278" s="7">
        <v>50000</v>
      </c>
      <c r="J278" s="7">
        <v>1435</v>
      </c>
      <c r="K278" s="7">
        <v>1854</v>
      </c>
      <c r="L278" s="7">
        <f t="shared" si="15"/>
        <v>1520</v>
      </c>
      <c r="M278" s="7">
        <v>925</v>
      </c>
      <c r="N278" s="7">
        <f t="shared" si="13"/>
        <v>5734</v>
      </c>
      <c r="O278" s="7">
        <f t="shared" si="14"/>
        <v>44266</v>
      </c>
    </row>
    <row r="279" spans="1:15" ht="24.75" customHeight="1" x14ac:dyDescent="0.25">
      <c r="A279" s="6">
        <v>271</v>
      </c>
      <c r="B279" s="6" t="s">
        <v>403</v>
      </c>
      <c r="C279" s="6" t="s">
        <v>367</v>
      </c>
      <c r="D279" s="6" t="s">
        <v>103</v>
      </c>
      <c r="E279" s="6" t="s">
        <v>36</v>
      </c>
      <c r="F279" s="6" t="s">
        <v>29</v>
      </c>
      <c r="G279" s="7">
        <v>15000</v>
      </c>
      <c r="H279" s="7">
        <v>0</v>
      </c>
      <c r="I279" s="7">
        <v>15000</v>
      </c>
      <c r="J279" s="7">
        <v>430.5</v>
      </c>
      <c r="K279" s="7">
        <v>0</v>
      </c>
      <c r="L279" s="7">
        <v>456</v>
      </c>
      <c r="M279" s="7">
        <v>25</v>
      </c>
      <c r="N279" s="7">
        <f t="shared" si="13"/>
        <v>911.5</v>
      </c>
      <c r="O279" s="7">
        <f t="shared" si="14"/>
        <v>14088.5</v>
      </c>
    </row>
    <row r="280" spans="1:15" ht="24.75" customHeight="1" x14ac:dyDescent="0.25">
      <c r="A280" s="6">
        <v>272</v>
      </c>
      <c r="B280" s="6" t="s">
        <v>404</v>
      </c>
      <c r="C280" s="6" t="s">
        <v>367</v>
      </c>
      <c r="D280" s="6" t="s">
        <v>188</v>
      </c>
      <c r="E280" s="6" t="s">
        <v>28</v>
      </c>
      <c r="F280" s="6" t="s">
        <v>37</v>
      </c>
      <c r="G280" s="7">
        <v>50000</v>
      </c>
      <c r="H280" s="7">
        <v>0</v>
      </c>
      <c r="I280" s="7">
        <v>50000</v>
      </c>
      <c r="J280" s="7">
        <v>1435</v>
      </c>
      <c r="K280" s="7">
        <v>1854</v>
      </c>
      <c r="L280" s="7">
        <v>1520</v>
      </c>
      <c r="M280" s="7">
        <v>525</v>
      </c>
      <c r="N280" s="7">
        <f t="shared" si="13"/>
        <v>5334</v>
      </c>
      <c r="O280" s="7">
        <f t="shared" si="14"/>
        <v>44666</v>
      </c>
    </row>
    <row r="281" spans="1:15" s="8" customFormat="1" ht="24.75" customHeight="1" x14ac:dyDescent="0.25">
      <c r="A281" s="6">
        <v>273</v>
      </c>
      <c r="B281" s="6" t="s">
        <v>405</v>
      </c>
      <c r="C281" s="6" t="s">
        <v>367</v>
      </c>
      <c r="D281" s="6" t="s">
        <v>339</v>
      </c>
      <c r="E281" s="6" t="s">
        <v>55</v>
      </c>
      <c r="F281" s="6" t="s">
        <v>37</v>
      </c>
      <c r="G281" s="7">
        <v>60000</v>
      </c>
      <c r="H281" s="7">
        <v>0</v>
      </c>
      <c r="I281" s="7">
        <v>60000</v>
      </c>
      <c r="J281" s="7">
        <v>1722</v>
      </c>
      <c r="K281" s="7">
        <v>3143.58</v>
      </c>
      <c r="L281" s="7">
        <f t="shared" si="15"/>
        <v>1824</v>
      </c>
      <c r="M281" s="7">
        <v>1740.46</v>
      </c>
      <c r="N281" s="7">
        <f t="shared" si="13"/>
        <v>8430.0400000000009</v>
      </c>
      <c r="O281" s="7">
        <f t="shared" si="14"/>
        <v>51569.96</v>
      </c>
    </row>
    <row r="282" spans="1:15" ht="24.75" customHeight="1" x14ac:dyDescent="0.25">
      <c r="A282" s="6">
        <v>274</v>
      </c>
      <c r="B282" s="6" t="s">
        <v>406</v>
      </c>
      <c r="C282" s="6" t="s">
        <v>367</v>
      </c>
      <c r="D282" s="6" t="s">
        <v>188</v>
      </c>
      <c r="E282" s="6" t="s">
        <v>55</v>
      </c>
      <c r="F282" s="6" t="s">
        <v>29</v>
      </c>
      <c r="G282" s="7">
        <v>50000</v>
      </c>
      <c r="H282" s="7">
        <v>0</v>
      </c>
      <c r="I282" s="7">
        <v>50000</v>
      </c>
      <c r="J282" s="7">
        <v>1435</v>
      </c>
      <c r="K282" s="7">
        <v>1854</v>
      </c>
      <c r="L282" s="7">
        <f t="shared" si="15"/>
        <v>1520</v>
      </c>
      <c r="M282" s="7">
        <v>6856.49</v>
      </c>
      <c r="N282" s="7">
        <f t="shared" si="13"/>
        <v>11665.49</v>
      </c>
      <c r="O282" s="7">
        <f t="shared" si="14"/>
        <v>38334.51</v>
      </c>
    </row>
    <row r="283" spans="1:15" ht="24.75" customHeight="1" x14ac:dyDescent="0.25">
      <c r="A283" s="6">
        <v>275</v>
      </c>
      <c r="B283" s="6" t="s">
        <v>407</v>
      </c>
      <c r="C283" s="6" t="s">
        <v>367</v>
      </c>
      <c r="D283" s="6" t="s">
        <v>188</v>
      </c>
      <c r="E283" s="6" t="s">
        <v>28</v>
      </c>
      <c r="F283" s="6" t="s">
        <v>29</v>
      </c>
      <c r="G283" s="7">
        <v>50000</v>
      </c>
      <c r="H283" s="7">
        <v>0</v>
      </c>
      <c r="I283" s="7">
        <v>50000</v>
      </c>
      <c r="J283" s="7">
        <v>1435</v>
      </c>
      <c r="K283" s="7">
        <v>1854</v>
      </c>
      <c r="L283" s="7">
        <f t="shared" si="15"/>
        <v>1520</v>
      </c>
      <c r="M283" s="7">
        <v>525</v>
      </c>
      <c r="N283" s="7">
        <f t="shared" si="13"/>
        <v>5334</v>
      </c>
      <c r="O283" s="7">
        <f t="shared" si="14"/>
        <v>44666</v>
      </c>
    </row>
    <row r="284" spans="1:15" ht="24.75" customHeight="1" x14ac:dyDescent="0.25">
      <c r="A284" s="6">
        <v>276</v>
      </c>
      <c r="B284" s="6" t="s">
        <v>409</v>
      </c>
      <c r="C284" s="6" t="s">
        <v>367</v>
      </c>
      <c r="D284" s="6" t="s">
        <v>188</v>
      </c>
      <c r="E284" s="6" t="s">
        <v>28</v>
      </c>
      <c r="F284" s="6" t="s">
        <v>29</v>
      </c>
      <c r="G284" s="7">
        <v>50000</v>
      </c>
      <c r="H284" s="7">
        <v>0</v>
      </c>
      <c r="I284" s="7">
        <v>50000</v>
      </c>
      <c r="J284" s="7">
        <v>1435</v>
      </c>
      <c r="K284" s="7">
        <v>1854</v>
      </c>
      <c r="L284" s="7">
        <f t="shared" si="15"/>
        <v>1520</v>
      </c>
      <c r="M284" s="7">
        <v>1684</v>
      </c>
      <c r="N284" s="7">
        <f t="shared" si="13"/>
        <v>6493</v>
      </c>
      <c r="O284" s="7">
        <f t="shared" si="14"/>
        <v>43507</v>
      </c>
    </row>
    <row r="285" spans="1:15" ht="24.75" customHeight="1" x14ac:dyDescent="0.25">
      <c r="A285" s="6">
        <v>277</v>
      </c>
      <c r="B285" s="6" t="s">
        <v>410</v>
      </c>
      <c r="C285" s="6" t="s">
        <v>367</v>
      </c>
      <c r="D285" s="6" t="s">
        <v>292</v>
      </c>
      <c r="E285" s="6" t="s">
        <v>36</v>
      </c>
      <c r="F285" s="6" t="s">
        <v>29</v>
      </c>
      <c r="G285" s="7">
        <v>50000</v>
      </c>
      <c r="H285" s="7">
        <v>0</v>
      </c>
      <c r="I285" s="7">
        <v>50000</v>
      </c>
      <c r="J285" s="7">
        <v>1435</v>
      </c>
      <c r="K285" s="7">
        <v>1854</v>
      </c>
      <c r="L285" s="7">
        <v>1520</v>
      </c>
      <c r="M285" s="7">
        <v>425</v>
      </c>
      <c r="N285" s="7">
        <f t="shared" si="13"/>
        <v>5234</v>
      </c>
      <c r="O285" s="7">
        <f t="shared" si="14"/>
        <v>44766</v>
      </c>
    </row>
    <row r="286" spans="1:15" ht="24.75" customHeight="1" x14ac:dyDescent="0.25">
      <c r="A286" s="6">
        <v>278</v>
      </c>
      <c r="B286" s="6" t="s">
        <v>411</v>
      </c>
      <c r="C286" s="6" t="s">
        <v>367</v>
      </c>
      <c r="D286" s="6" t="s">
        <v>47</v>
      </c>
      <c r="E286" s="6" t="s">
        <v>36</v>
      </c>
      <c r="F286" s="6" t="s">
        <v>29</v>
      </c>
      <c r="G286" s="7">
        <v>15000</v>
      </c>
      <c r="H286" s="7">
        <v>0</v>
      </c>
      <c r="I286" s="7">
        <v>15000</v>
      </c>
      <c r="J286" s="7">
        <v>430.5</v>
      </c>
      <c r="K286" s="7">
        <v>0</v>
      </c>
      <c r="L286" s="7">
        <v>456</v>
      </c>
      <c r="M286" s="7">
        <v>25</v>
      </c>
      <c r="N286" s="7">
        <f t="shared" si="13"/>
        <v>911.5</v>
      </c>
      <c r="O286" s="7">
        <f t="shared" si="14"/>
        <v>14088.5</v>
      </c>
    </row>
    <row r="287" spans="1:15" ht="24.75" customHeight="1" x14ac:dyDescent="0.25">
      <c r="A287" s="6">
        <v>279</v>
      </c>
      <c r="B287" t="s">
        <v>412</v>
      </c>
      <c r="C287" s="6" t="s">
        <v>367</v>
      </c>
      <c r="D287" s="6" t="s">
        <v>47</v>
      </c>
      <c r="E287" s="6" t="s">
        <v>36</v>
      </c>
      <c r="F287" s="6" t="s">
        <v>29</v>
      </c>
      <c r="G287" s="7">
        <v>15000</v>
      </c>
      <c r="H287" s="7">
        <v>0</v>
      </c>
      <c r="I287" s="7">
        <v>15000</v>
      </c>
      <c r="J287" s="7">
        <v>430.5</v>
      </c>
      <c r="K287" s="7">
        <v>0</v>
      </c>
      <c r="L287" s="7">
        <v>456</v>
      </c>
      <c r="M287" s="7">
        <v>25</v>
      </c>
      <c r="N287" s="7">
        <f t="shared" si="13"/>
        <v>911.5</v>
      </c>
      <c r="O287" s="7">
        <f t="shared" si="14"/>
        <v>14088.5</v>
      </c>
    </row>
    <row r="288" spans="1:15" ht="24.75" customHeight="1" x14ac:dyDescent="0.25">
      <c r="A288" s="6">
        <v>280</v>
      </c>
      <c r="B288" t="s">
        <v>413</v>
      </c>
      <c r="C288" s="6" t="s">
        <v>367</v>
      </c>
      <c r="D288" s="6" t="s">
        <v>47</v>
      </c>
      <c r="E288" s="6" t="s">
        <v>36</v>
      </c>
      <c r="F288" s="6" t="s">
        <v>29</v>
      </c>
      <c r="G288" s="7">
        <v>15000</v>
      </c>
      <c r="H288" s="7">
        <v>0</v>
      </c>
      <c r="I288" s="7">
        <v>15000</v>
      </c>
      <c r="J288" s="7">
        <v>430.5</v>
      </c>
      <c r="K288" s="7">
        <v>0</v>
      </c>
      <c r="L288" s="7">
        <v>456</v>
      </c>
      <c r="M288" s="7">
        <v>25</v>
      </c>
      <c r="N288" s="7">
        <f t="shared" si="13"/>
        <v>911.5</v>
      </c>
      <c r="O288" s="7">
        <f t="shared" si="14"/>
        <v>14088.5</v>
      </c>
    </row>
    <row r="289" spans="1:15" ht="24.75" customHeight="1" x14ac:dyDescent="0.25">
      <c r="A289" s="6">
        <v>281</v>
      </c>
      <c r="B289" t="s">
        <v>414</v>
      </c>
      <c r="C289" s="6" t="s">
        <v>367</v>
      </c>
      <c r="D289" s="6" t="s">
        <v>47</v>
      </c>
      <c r="E289" s="6" t="s">
        <v>36</v>
      </c>
      <c r="F289" s="6" t="s">
        <v>29</v>
      </c>
      <c r="G289" s="7">
        <v>15000</v>
      </c>
      <c r="H289" s="7">
        <v>0</v>
      </c>
      <c r="I289" s="7">
        <v>15000</v>
      </c>
      <c r="J289" s="7">
        <v>430.5</v>
      </c>
      <c r="K289" s="7">
        <v>0</v>
      </c>
      <c r="L289" s="7">
        <v>456</v>
      </c>
      <c r="M289" s="7">
        <v>25</v>
      </c>
      <c r="N289" s="7">
        <f t="shared" si="13"/>
        <v>911.5</v>
      </c>
      <c r="O289" s="7">
        <f t="shared" si="14"/>
        <v>14088.5</v>
      </c>
    </row>
    <row r="290" spans="1:15" ht="24.75" customHeight="1" x14ac:dyDescent="0.25">
      <c r="A290" s="6">
        <v>282</v>
      </c>
      <c r="B290" t="s">
        <v>415</v>
      </c>
      <c r="C290" s="6" t="s">
        <v>367</v>
      </c>
      <c r="D290" s="6" t="s">
        <v>47</v>
      </c>
      <c r="E290" s="6" t="s">
        <v>36</v>
      </c>
      <c r="F290" s="6" t="s">
        <v>29</v>
      </c>
      <c r="G290" s="7">
        <v>20000</v>
      </c>
      <c r="H290" s="7">
        <v>0</v>
      </c>
      <c r="I290" s="7">
        <v>20000</v>
      </c>
      <c r="J290" s="7">
        <v>574</v>
      </c>
      <c r="K290" s="7">
        <v>0</v>
      </c>
      <c r="L290" s="7">
        <f t="shared" si="15"/>
        <v>608</v>
      </c>
      <c r="M290" s="7">
        <v>25</v>
      </c>
      <c r="N290" s="7">
        <f t="shared" si="13"/>
        <v>1207</v>
      </c>
      <c r="O290" s="7">
        <f t="shared" si="14"/>
        <v>18793</v>
      </c>
    </row>
    <row r="291" spans="1:15" ht="24.75" customHeight="1" x14ac:dyDescent="0.25">
      <c r="A291" s="6">
        <v>283</v>
      </c>
      <c r="B291" t="s">
        <v>1398</v>
      </c>
      <c r="C291" s="6" t="s">
        <v>367</v>
      </c>
      <c r="D291" s="6" t="s">
        <v>47</v>
      </c>
      <c r="E291" s="6" t="s">
        <v>36</v>
      </c>
      <c r="F291" s="6" t="s">
        <v>29</v>
      </c>
      <c r="G291" s="7">
        <v>15000</v>
      </c>
      <c r="H291" s="7">
        <v>0</v>
      </c>
      <c r="I291" s="7">
        <v>15000</v>
      </c>
      <c r="J291" s="7">
        <v>430.5</v>
      </c>
      <c r="K291" s="7">
        <v>0</v>
      </c>
      <c r="L291" s="7">
        <v>456</v>
      </c>
      <c r="M291" s="7">
        <v>25</v>
      </c>
      <c r="N291" s="7">
        <f t="shared" si="13"/>
        <v>911.5</v>
      </c>
      <c r="O291" s="7">
        <f t="shared" si="14"/>
        <v>14088.5</v>
      </c>
    </row>
    <row r="292" spans="1:15" ht="24.75" customHeight="1" x14ac:dyDescent="0.25">
      <c r="A292" s="6">
        <v>284</v>
      </c>
      <c r="B292" s="6" t="s">
        <v>416</v>
      </c>
      <c r="C292" s="6" t="s">
        <v>417</v>
      </c>
      <c r="D292" s="6" t="s">
        <v>202</v>
      </c>
      <c r="E292" s="6" t="s">
        <v>55</v>
      </c>
      <c r="F292" s="6" t="s">
        <v>29</v>
      </c>
      <c r="G292" s="7">
        <v>50000</v>
      </c>
      <c r="H292" s="7">
        <v>0</v>
      </c>
      <c r="I292" s="7">
        <v>50000</v>
      </c>
      <c r="J292" s="7">
        <v>1435</v>
      </c>
      <c r="K292" s="7">
        <v>1854</v>
      </c>
      <c r="L292" s="7">
        <f t="shared" si="15"/>
        <v>1520</v>
      </c>
      <c r="M292" s="7">
        <v>1225</v>
      </c>
      <c r="N292" s="7">
        <f t="shared" si="13"/>
        <v>6034</v>
      </c>
      <c r="O292" s="7">
        <f t="shared" si="14"/>
        <v>43966</v>
      </c>
    </row>
    <row r="293" spans="1:15" ht="24.75" customHeight="1" x14ac:dyDescent="0.25">
      <c r="A293" s="6">
        <v>285</v>
      </c>
      <c r="B293" s="6" t="s">
        <v>418</v>
      </c>
      <c r="C293" s="6" t="s">
        <v>417</v>
      </c>
      <c r="D293" s="6" t="s">
        <v>188</v>
      </c>
      <c r="E293" s="6" t="s">
        <v>28</v>
      </c>
      <c r="F293" s="6" t="s">
        <v>37</v>
      </c>
      <c r="G293" s="7">
        <v>45000</v>
      </c>
      <c r="H293" s="7">
        <v>0</v>
      </c>
      <c r="I293" s="7">
        <v>45000</v>
      </c>
      <c r="J293" s="7">
        <v>1291.5</v>
      </c>
      <c r="K293" s="7">
        <v>1148.33</v>
      </c>
      <c r="L293" s="7">
        <v>1368</v>
      </c>
      <c r="M293" s="7">
        <v>15427.84</v>
      </c>
      <c r="N293" s="7">
        <f t="shared" si="13"/>
        <v>19235.669999999998</v>
      </c>
      <c r="O293" s="7">
        <f t="shared" si="14"/>
        <v>25764.33</v>
      </c>
    </row>
    <row r="294" spans="1:15" ht="24.75" customHeight="1" x14ac:dyDescent="0.25">
      <c r="A294" s="6">
        <v>286</v>
      </c>
      <c r="B294" s="6" t="s">
        <v>419</v>
      </c>
      <c r="C294" s="6" t="s">
        <v>417</v>
      </c>
      <c r="D294" s="6" t="s">
        <v>188</v>
      </c>
      <c r="E294" s="6" t="s">
        <v>28</v>
      </c>
      <c r="F294" s="6" t="s">
        <v>29</v>
      </c>
      <c r="G294" s="7">
        <v>50000</v>
      </c>
      <c r="H294" s="7">
        <v>0</v>
      </c>
      <c r="I294" s="7">
        <v>50000</v>
      </c>
      <c r="J294" s="7">
        <v>1435</v>
      </c>
      <c r="K294" s="7">
        <v>1854</v>
      </c>
      <c r="L294" s="7">
        <f t="shared" si="15"/>
        <v>1520</v>
      </c>
      <c r="M294" s="7">
        <v>4410.8</v>
      </c>
      <c r="N294" s="7">
        <f t="shared" si="13"/>
        <v>9219.7999999999993</v>
      </c>
      <c r="O294" s="7">
        <f t="shared" si="14"/>
        <v>40780.199999999997</v>
      </c>
    </row>
    <row r="295" spans="1:15" ht="24.75" customHeight="1" x14ac:dyDescent="0.25">
      <c r="A295" s="6">
        <v>287</v>
      </c>
      <c r="B295" s="6" t="s">
        <v>420</v>
      </c>
      <c r="C295" s="6" t="s">
        <v>417</v>
      </c>
      <c r="D295" s="6" t="s">
        <v>188</v>
      </c>
      <c r="E295" s="6" t="s">
        <v>55</v>
      </c>
      <c r="F295" s="6" t="s">
        <v>29</v>
      </c>
      <c r="G295" s="7">
        <v>50000</v>
      </c>
      <c r="H295" s="7">
        <v>0</v>
      </c>
      <c r="I295" s="7">
        <v>50000</v>
      </c>
      <c r="J295" s="7">
        <v>1435</v>
      </c>
      <c r="K295" s="7">
        <v>1854</v>
      </c>
      <c r="L295" s="7">
        <f t="shared" si="15"/>
        <v>1520</v>
      </c>
      <c r="M295" s="7">
        <v>925</v>
      </c>
      <c r="N295" s="7">
        <f t="shared" si="13"/>
        <v>5734</v>
      </c>
      <c r="O295" s="7">
        <f t="shared" si="14"/>
        <v>44266</v>
      </c>
    </row>
    <row r="296" spans="1:15" ht="24.75" customHeight="1" x14ac:dyDescent="0.25">
      <c r="A296" s="6">
        <v>288</v>
      </c>
      <c r="B296" s="6" t="s">
        <v>421</v>
      </c>
      <c r="C296" s="6" t="s">
        <v>417</v>
      </c>
      <c r="D296" s="6" t="s">
        <v>77</v>
      </c>
      <c r="E296" s="6" t="s">
        <v>55</v>
      </c>
      <c r="F296" s="6" t="s">
        <v>37</v>
      </c>
      <c r="G296" s="7">
        <v>50000</v>
      </c>
      <c r="H296" s="7">
        <v>0</v>
      </c>
      <c r="I296" s="7">
        <v>50000</v>
      </c>
      <c r="J296" s="7">
        <v>1435</v>
      </c>
      <c r="K296" s="7">
        <v>1596.68</v>
      </c>
      <c r="L296" s="7">
        <f t="shared" si="15"/>
        <v>1520</v>
      </c>
      <c r="M296" s="7">
        <v>8949.84</v>
      </c>
      <c r="N296" s="7">
        <f t="shared" si="13"/>
        <v>13501.52</v>
      </c>
      <c r="O296" s="7">
        <f t="shared" si="14"/>
        <v>36498.479999999996</v>
      </c>
    </row>
    <row r="297" spans="1:15" ht="24.75" customHeight="1" x14ac:dyDescent="0.25">
      <c r="A297" s="6">
        <v>289</v>
      </c>
      <c r="B297" s="6" t="s">
        <v>422</v>
      </c>
      <c r="C297" s="6" t="s">
        <v>417</v>
      </c>
      <c r="D297" s="6" t="s">
        <v>188</v>
      </c>
      <c r="E297" s="6" t="s">
        <v>28</v>
      </c>
      <c r="F297" s="6" t="s">
        <v>29</v>
      </c>
      <c r="G297" s="7">
        <v>50000</v>
      </c>
      <c r="H297" s="7">
        <v>0</v>
      </c>
      <c r="I297" s="7">
        <v>50000</v>
      </c>
      <c r="J297" s="7">
        <v>1435</v>
      </c>
      <c r="K297" s="7">
        <v>1854</v>
      </c>
      <c r="L297" s="7">
        <f t="shared" si="15"/>
        <v>1520</v>
      </c>
      <c r="M297" s="7">
        <v>8051.87</v>
      </c>
      <c r="N297" s="7">
        <f t="shared" si="13"/>
        <v>12860.869999999999</v>
      </c>
      <c r="O297" s="7">
        <f t="shared" si="14"/>
        <v>37139.130000000005</v>
      </c>
    </row>
    <row r="298" spans="1:15" ht="24.75" customHeight="1" x14ac:dyDescent="0.25">
      <c r="A298" s="6">
        <v>290</v>
      </c>
      <c r="B298" s="6" t="s">
        <v>423</v>
      </c>
      <c r="C298" s="6" t="s">
        <v>417</v>
      </c>
      <c r="D298" s="6" t="s">
        <v>188</v>
      </c>
      <c r="E298" s="6" t="s">
        <v>28</v>
      </c>
      <c r="F298" s="6" t="s">
        <v>37</v>
      </c>
      <c r="G298" s="7">
        <v>50000</v>
      </c>
      <c r="H298" s="7">
        <v>0</v>
      </c>
      <c r="I298" s="7">
        <v>50000</v>
      </c>
      <c r="J298" s="7">
        <v>1435</v>
      </c>
      <c r="K298" s="7">
        <v>1854</v>
      </c>
      <c r="L298" s="7">
        <f t="shared" si="15"/>
        <v>1520</v>
      </c>
      <c r="M298" s="7">
        <v>29982.959999999999</v>
      </c>
      <c r="N298" s="7">
        <f t="shared" si="13"/>
        <v>34791.96</v>
      </c>
      <c r="O298" s="7">
        <f t="shared" si="14"/>
        <v>15208.04</v>
      </c>
    </row>
    <row r="299" spans="1:15" ht="24.75" customHeight="1" x14ac:dyDescent="0.25">
      <c r="A299" s="6">
        <v>291</v>
      </c>
      <c r="B299" t="s">
        <v>424</v>
      </c>
      <c r="C299" s="6" t="s">
        <v>417</v>
      </c>
      <c r="D299" s="6" t="s">
        <v>47</v>
      </c>
      <c r="E299" s="6" t="s">
        <v>36</v>
      </c>
      <c r="F299" s="6" t="s">
        <v>29</v>
      </c>
      <c r="G299" s="7">
        <v>15000</v>
      </c>
      <c r="H299" s="7">
        <v>0</v>
      </c>
      <c r="I299" s="7">
        <v>15000</v>
      </c>
      <c r="J299" s="7">
        <v>430.5</v>
      </c>
      <c r="K299" s="7">
        <v>0</v>
      </c>
      <c r="L299" s="7">
        <v>456</v>
      </c>
      <c r="M299" s="7">
        <v>25</v>
      </c>
      <c r="N299" s="7">
        <f t="shared" si="13"/>
        <v>911.5</v>
      </c>
      <c r="O299" s="7">
        <f t="shared" si="14"/>
        <v>14088.5</v>
      </c>
    </row>
    <row r="300" spans="1:15" ht="24.75" customHeight="1" x14ac:dyDescent="0.25">
      <c r="A300" s="6">
        <v>292</v>
      </c>
      <c r="B300" s="6" t="s">
        <v>425</v>
      </c>
      <c r="C300" s="6" t="s">
        <v>417</v>
      </c>
      <c r="D300" s="6" t="s">
        <v>188</v>
      </c>
      <c r="E300" s="6" t="s">
        <v>28</v>
      </c>
      <c r="F300" s="6" t="s">
        <v>29</v>
      </c>
      <c r="G300" s="7">
        <v>50000</v>
      </c>
      <c r="H300" s="7">
        <v>0</v>
      </c>
      <c r="I300" s="7">
        <v>50000</v>
      </c>
      <c r="J300" s="7">
        <v>1435</v>
      </c>
      <c r="K300" s="7">
        <v>1854</v>
      </c>
      <c r="L300" s="7">
        <f t="shared" si="15"/>
        <v>1520</v>
      </c>
      <c r="M300" s="7">
        <v>425</v>
      </c>
      <c r="N300" s="7">
        <f t="shared" si="13"/>
        <v>5234</v>
      </c>
      <c r="O300" s="7">
        <f t="shared" si="14"/>
        <v>44766</v>
      </c>
    </row>
    <row r="301" spans="1:15" ht="24.75" customHeight="1" x14ac:dyDescent="0.25">
      <c r="A301" s="6">
        <v>293</v>
      </c>
      <c r="B301" s="6" t="s">
        <v>426</v>
      </c>
      <c r="C301" s="6" t="s">
        <v>417</v>
      </c>
      <c r="D301" s="6" t="s">
        <v>188</v>
      </c>
      <c r="E301" s="6" t="s">
        <v>28</v>
      </c>
      <c r="F301" s="6" t="s">
        <v>29</v>
      </c>
      <c r="G301" s="7">
        <v>50000</v>
      </c>
      <c r="H301" s="7">
        <v>0</v>
      </c>
      <c r="I301" s="7">
        <v>50000</v>
      </c>
      <c r="J301" s="7">
        <v>1435</v>
      </c>
      <c r="K301" s="7">
        <v>1854</v>
      </c>
      <c r="L301" s="7">
        <f t="shared" si="15"/>
        <v>1520</v>
      </c>
      <c r="M301" s="7">
        <v>925</v>
      </c>
      <c r="N301" s="7">
        <f t="shared" si="13"/>
        <v>5734</v>
      </c>
      <c r="O301" s="7">
        <f t="shared" si="14"/>
        <v>44266</v>
      </c>
    </row>
    <row r="302" spans="1:15" ht="24.75" customHeight="1" x14ac:dyDescent="0.25">
      <c r="A302" s="6">
        <v>294</v>
      </c>
      <c r="B302" s="6" t="s">
        <v>427</v>
      </c>
      <c r="C302" s="6" t="s">
        <v>417</v>
      </c>
      <c r="D302" s="6" t="s">
        <v>229</v>
      </c>
      <c r="E302" s="6" t="s">
        <v>55</v>
      </c>
      <c r="F302" s="6" t="s">
        <v>29</v>
      </c>
      <c r="G302" s="7">
        <v>50000</v>
      </c>
      <c r="H302" s="7">
        <v>0</v>
      </c>
      <c r="I302" s="7">
        <v>50000</v>
      </c>
      <c r="J302" s="7">
        <v>1435</v>
      </c>
      <c r="K302" s="7">
        <v>1854</v>
      </c>
      <c r="L302" s="7">
        <f t="shared" si="15"/>
        <v>1520</v>
      </c>
      <c r="M302" s="7">
        <v>925</v>
      </c>
      <c r="N302" s="7">
        <f t="shared" si="13"/>
        <v>5734</v>
      </c>
      <c r="O302" s="7">
        <f t="shared" si="14"/>
        <v>44266</v>
      </c>
    </row>
    <row r="303" spans="1:15" ht="24.75" customHeight="1" x14ac:dyDescent="0.25">
      <c r="A303" s="6">
        <v>295</v>
      </c>
      <c r="B303" s="6" t="s">
        <v>428</v>
      </c>
      <c r="C303" s="6" t="s">
        <v>417</v>
      </c>
      <c r="D303" s="6" t="s">
        <v>179</v>
      </c>
      <c r="E303" s="6" t="s">
        <v>36</v>
      </c>
      <c r="F303" s="6" t="s">
        <v>29</v>
      </c>
      <c r="G303" s="7">
        <v>15000</v>
      </c>
      <c r="H303" s="7">
        <v>0</v>
      </c>
      <c r="I303" s="7">
        <v>15000</v>
      </c>
      <c r="J303" s="7">
        <v>430.5</v>
      </c>
      <c r="K303" s="7">
        <v>0</v>
      </c>
      <c r="L303" s="7">
        <v>456</v>
      </c>
      <c r="M303" s="7">
        <v>4186.0600000000004</v>
      </c>
      <c r="N303" s="7">
        <f t="shared" si="13"/>
        <v>5072.5600000000004</v>
      </c>
      <c r="O303" s="7">
        <f t="shared" si="14"/>
        <v>9927.4399999999987</v>
      </c>
    </row>
    <row r="304" spans="1:15" ht="24.75" customHeight="1" x14ac:dyDescent="0.25">
      <c r="A304" s="6">
        <v>296</v>
      </c>
      <c r="B304" s="6" t="s">
        <v>429</v>
      </c>
      <c r="C304" s="6" t="s">
        <v>417</v>
      </c>
      <c r="D304" s="6" t="s">
        <v>103</v>
      </c>
      <c r="E304" s="6" t="s">
        <v>36</v>
      </c>
      <c r="F304" s="6" t="s">
        <v>29</v>
      </c>
      <c r="G304" s="7">
        <v>11000</v>
      </c>
      <c r="H304" s="7">
        <v>0</v>
      </c>
      <c r="I304" s="7">
        <v>11000</v>
      </c>
      <c r="J304" s="7">
        <v>315.7</v>
      </c>
      <c r="K304" s="7">
        <v>0</v>
      </c>
      <c r="L304" s="7">
        <f t="shared" si="15"/>
        <v>334.4</v>
      </c>
      <c r="M304" s="7">
        <v>25</v>
      </c>
      <c r="N304" s="7">
        <f t="shared" si="13"/>
        <v>675.09999999999991</v>
      </c>
      <c r="O304" s="7">
        <f t="shared" si="14"/>
        <v>10324.9</v>
      </c>
    </row>
    <row r="305" spans="1:170" ht="24.75" customHeight="1" x14ac:dyDescent="0.25">
      <c r="A305" s="6">
        <v>297</v>
      </c>
      <c r="B305" s="6" t="s">
        <v>430</v>
      </c>
      <c r="C305" s="6" t="s">
        <v>417</v>
      </c>
      <c r="D305" s="6" t="s">
        <v>431</v>
      </c>
      <c r="E305" s="6" t="s">
        <v>28</v>
      </c>
      <c r="F305" s="6" t="s">
        <v>29</v>
      </c>
      <c r="G305" s="7">
        <v>31500</v>
      </c>
      <c r="H305" s="7">
        <v>0</v>
      </c>
      <c r="I305" s="7">
        <v>31500</v>
      </c>
      <c r="J305" s="7">
        <v>904.05</v>
      </c>
      <c r="K305" s="7">
        <v>0</v>
      </c>
      <c r="L305" s="7">
        <f t="shared" si="15"/>
        <v>957.6</v>
      </c>
      <c r="M305" s="7">
        <v>1925</v>
      </c>
      <c r="N305" s="7">
        <f t="shared" si="13"/>
        <v>3786.65</v>
      </c>
      <c r="O305" s="7">
        <f t="shared" si="14"/>
        <v>27713.35</v>
      </c>
    </row>
    <row r="306" spans="1:170" ht="24.75" customHeight="1" x14ac:dyDescent="0.25">
      <c r="A306" s="6">
        <v>298</v>
      </c>
      <c r="B306" s="6" t="s">
        <v>432</v>
      </c>
      <c r="C306" s="6" t="s">
        <v>417</v>
      </c>
      <c r="D306" s="6" t="s">
        <v>103</v>
      </c>
      <c r="E306" s="6" t="s">
        <v>36</v>
      </c>
      <c r="F306" s="6" t="s">
        <v>29</v>
      </c>
      <c r="G306" s="7">
        <v>15000</v>
      </c>
      <c r="H306" s="7">
        <v>0</v>
      </c>
      <c r="I306" s="7">
        <v>15000</v>
      </c>
      <c r="J306" s="7">
        <v>430.5</v>
      </c>
      <c r="K306" s="7">
        <v>0</v>
      </c>
      <c r="L306" s="7">
        <v>456</v>
      </c>
      <c r="M306" s="7">
        <v>25</v>
      </c>
      <c r="N306" s="7">
        <f t="shared" si="13"/>
        <v>911.5</v>
      </c>
      <c r="O306" s="7">
        <f t="shared" si="14"/>
        <v>14088.5</v>
      </c>
    </row>
    <row r="307" spans="1:170" ht="24.75" customHeight="1" x14ac:dyDescent="0.25">
      <c r="A307" s="6">
        <v>299</v>
      </c>
      <c r="B307" s="6" t="s">
        <v>433</v>
      </c>
      <c r="C307" s="6" t="s">
        <v>417</v>
      </c>
      <c r="D307" s="6" t="s">
        <v>67</v>
      </c>
      <c r="E307" s="6" t="s">
        <v>55</v>
      </c>
      <c r="F307" s="6" t="s">
        <v>37</v>
      </c>
      <c r="G307" s="7">
        <v>22050</v>
      </c>
      <c r="H307" s="7">
        <v>0</v>
      </c>
      <c r="I307" s="7">
        <v>22050</v>
      </c>
      <c r="J307" s="7">
        <v>632.84</v>
      </c>
      <c r="K307" s="7">
        <v>0</v>
      </c>
      <c r="L307" s="7">
        <f t="shared" si="15"/>
        <v>670.32</v>
      </c>
      <c r="M307" s="7">
        <v>25</v>
      </c>
      <c r="N307" s="7">
        <f t="shared" si="13"/>
        <v>1328.16</v>
      </c>
      <c r="O307" s="7">
        <f t="shared" si="14"/>
        <v>20721.84</v>
      </c>
    </row>
    <row r="308" spans="1:170" ht="24.75" customHeight="1" x14ac:dyDescent="0.25">
      <c r="A308" s="6">
        <v>300</v>
      </c>
      <c r="B308" s="6" t="s">
        <v>434</v>
      </c>
      <c r="C308" s="6" t="s">
        <v>417</v>
      </c>
      <c r="D308" s="6" t="s">
        <v>103</v>
      </c>
      <c r="E308" s="6" t="s">
        <v>36</v>
      </c>
      <c r="F308" s="6" t="s">
        <v>29</v>
      </c>
      <c r="G308" s="7">
        <v>15000</v>
      </c>
      <c r="H308" s="7">
        <v>0</v>
      </c>
      <c r="I308" s="7">
        <v>15000</v>
      </c>
      <c r="J308" s="7">
        <v>430.5</v>
      </c>
      <c r="K308" s="7">
        <v>0</v>
      </c>
      <c r="L308" s="7">
        <v>456</v>
      </c>
      <c r="M308" s="7">
        <v>25</v>
      </c>
      <c r="N308" s="7">
        <f t="shared" si="13"/>
        <v>911.5</v>
      </c>
      <c r="O308" s="7">
        <f t="shared" si="14"/>
        <v>14088.5</v>
      </c>
    </row>
    <row r="309" spans="1:170" ht="24.75" customHeight="1" x14ac:dyDescent="0.25">
      <c r="A309" s="6">
        <v>301</v>
      </c>
      <c r="B309" s="6" t="s">
        <v>435</v>
      </c>
      <c r="C309" s="6" t="s">
        <v>417</v>
      </c>
      <c r="D309" s="6" t="s">
        <v>103</v>
      </c>
      <c r="E309" s="6" t="s">
        <v>36</v>
      </c>
      <c r="F309" s="6" t="s">
        <v>29</v>
      </c>
      <c r="G309" s="7">
        <v>15000</v>
      </c>
      <c r="H309" s="7">
        <v>0</v>
      </c>
      <c r="I309" s="7">
        <v>15000</v>
      </c>
      <c r="J309" s="7">
        <v>430.5</v>
      </c>
      <c r="K309" s="7">
        <v>0</v>
      </c>
      <c r="L309" s="7">
        <v>456</v>
      </c>
      <c r="M309" s="7">
        <v>25</v>
      </c>
      <c r="N309" s="7">
        <f t="shared" si="13"/>
        <v>911.5</v>
      </c>
      <c r="O309" s="7">
        <f t="shared" si="14"/>
        <v>14088.5</v>
      </c>
    </row>
    <row r="310" spans="1:170" ht="24.75" customHeight="1" x14ac:dyDescent="0.25">
      <c r="A310" s="6">
        <v>302</v>
      </c>
      <c r="B310" s="6" t="s">
        <v>436</v>
      </c>
      <c r="C310" s="6" t="s">
        <v>417</v>
      </c>
      <c r="D310" s="6" t="s">
        <v>188</v>
      </c>
      <c r="E310" s="6" t="s">
        <v>28</v>
      </c>
      <c r="F310" s="6" t="s">
        <v>37</v>
      </c>
      <c r="G310" s="7">
        <v>50000</v>
      </c>
      <c r="H310" s="7">
        <v>0</v>
      </c>
      <c r="I310" s="7">
        <v>50000</v>
      </c>
      <c r="J310" s="7">
        <v>1435</v>
      </c>
      <c r="K310" s="7">
        <v>1854</v>
      </c>
      <c r="L310" s="7">
        <f t="shared" si="15"/>
        <v>1520</v>
      </c>
      <c r="M310" s="7">
        <v>925</v>
      </c>
      <c r="N310" s="7">
        <f t="shared" si="13"/>
        <v>5734</v>
      </c>
      <c r="O310" s="7">
        <f t="shared" si="14"/>
        <v>44266</v>
      </c>
    </row>
    <row r="311" spans="1:170" ht="24.75" customHeight="1" x14ac:dyDescent="0.25">
      <c r="A311" s="6">
        <v>303</v>
      </c>
      <c r="B311" s="6" t="s">
        <v>437</v>
      </c>
      <c r="C311" s="6" t="s">
        <v>417</v>
      </c>
      <c r="D311" s="6" t="s">
        <v>229</v>
      </c>
      <c r="E311" s="6" t="s">
        <v>55</v>
      </c>
      <c r="F311" s="6" t="s">
        <v>29</v>
      </c>
      <c r="G311" s="7">
        <v>50000</v>
      </c>
      <c r="H311" s="7">
        <v>0</v>
      </c>
      <c r="I311" s="7">
        <v>50000</v>
      </c>
      <c r="J311" s="7">
        <v>1435</v>
      </c>
      <c r="K311" s="7">
        <v>1854</v>
      </c>
      <c r="L311" s="7">
        <f t="shared" si="15"/>
        <v>1520</v>
      </c>
      <c r="M311" s="7">
        <v>3357.3</v>
      </c>
      <c r="N311" s="7">
        <f t="shared" si="13"/>
        <v>8166.3</v>
      </c>
      <c r="O311" s="7">
        <f t="shared" si="14"/>
        <v>41833.699999999997</v>
      </c>
    </row>
    <row r="312" spans="1:170" ht="24.75" customHeight="1" x14ac:dyDescent="0.25">
      <c r="A312" s="6">
        <v>304</v>
      </c>
      <c r="B312" s="6" t="s">
        <v>438</v>
      </c>
      <c r="C312" s="6" t="s">
        <v>417</v>
      </c>
      <c r="D312" s="6" t="s">
        <v>103</v>
      </c>
      <c r="E312" s="6" t="s">
        <v>36</v>
      </c>
      <c r="F312" s="6" t="s">
        <v>29</v>
      </c>
      <c r="G312" s="7">
        <v>15000</v>
      </c>
      <c r="H312" s="7">
        <v>0</v>
      </c>
      <c r="I312" s="7">
        <v>15000</v>
      </c>
      <c r="J312" s="7">
        <v>430.5</v>
      </c>
      <c r="K312" s="7">
        <v>0</v>
      </c>
      <c r="L312" s="7">
        <v>456</v>
      </c>
      <c r="M312" s="7">
        <v>25</v>
      </c>
      <c r="N312" s="7">
        <f t="shared" si="13"/>
        <v>911.5</v>
      </c>
      <c r="O312" s="7">
        <f t="shared" si="14"/>
        <v>14088.5</v>
      </c>
    </row>
    <row r="313" spans="1:170" ht="24.75" customHeight="1" x14ac:dyDescent="0.25">
      <c r="A313" s="6">
        <v>305</v>
      </c>
      <c r="B313" s="6" t="s">
        <v>439</v>
      </c>
      <c r="C313" s="6" t="s">
        <v>417</v>
      </c>
      <c r="D313" s="6" t="s">
        <v>229</v>
      </c>
      <c r="E313" s="6" t="s">
        <v>55</v>
      </c>
      <c r="F313" s="6" t="s">
        <v>29</v>
      </c>
      <c r="G313" s="7">
        <v>50000</v>
      </c>
      <c r="H313" s="7">
        <v>0</v>
      </c>
      <c r="I313" s="7">
        <v>50000</v>
      </c>
      <c r="J313" s="7">
        <v>1435</v>
      </c>
      <c r="K313" s="7">
        <v>1854</v>
      </c>
      <c r="L313" s="7">
        <f t="shared" si="15"/>
        <v>1520</v>
      </c>
      <c r="M313" s="7">
        <v>1375</v>
      </c>
      <c r="N313" s="7">
        <f t="shared" si="13"/>
        <v>6184</v>
      </c>
      <c r="O313" s="7">
        <f t="shared" si="14"/>
        <v>43816</v>
      </c>
    </row>
    <row r="314" spans="1:170" ht="24.75" customHeight="1" x14ac:dyDescent="0.25">
      <c r="A314" s="6">
        <v>306</v>
      </c>
      <c r="B314" s="1" t="s">
        <v>440</v>
      </c>
      <c r="C314" s="6" t="s">
        <v>417</v>
      </c>
      <c r="D314" s="1" t="s">
        <v>126</v>
      </c>
      <c r="E314" s="6" t="s">
        <v>28</v>
      </c>
      <c r="F314" s="6" t="s">
        <v>29</v>
      </c>
      <c r="G314" s="7">
        <v>11000</v>
      </c>
      <c r="H314" s="7">
        <v>0</v>
      </c>
      <c r="I314" s="7">
        <v>11000</v>
      </c>
      <c r="J314" s="7">
        <v>315.7</v>
      </c>
      <c r="K314" s="7">
        <v>0</v>
      </c>
      <c r="L314" s="7">
        <f t="shared" si="15"/>
        <v>334.4</v>
      </c>
      <c r="M314" s="7">
        <v>25</v>
      </c>
      <c r="N314" s="7">
        <f t="shared" si="13"/>
        <v>675.09999999999991</v>
      </c>
      <c r="O314" s="7">
        <f t="shared" si="14"/>
        <v>10324.9</v>
      </c>
    </row>
    <row r="315" spans="1:170" ht="24.75" customHeight="1" x14ac:dyDescent="0.25">
      <c r="A315" s="6">
        <v>307</v>
      </c>
      <c r="B315" s="6" t="s">
        <v>441</v>
      </c>
      <c r="C315" s="6" t="s">
        <v>417</v>
      </c>
      <c r="D315" s="6" t="s">
        <v>179</v>
      </c>
      <c r="E315" s="6" t="s">
        <v>36</v>
      </c>
      <c r="F315" s="6" t="s">
        <v>29</v>
      </c>
      <c r="G315" s="7">
        <v>11000</v>
      </c>
      <c r="H315" s="7">
        <v>0</v>
      </c>
      <c r="I315" s="7">
        <v>11000</v>
      </c>
      <c r="J315" s="7">
        <v>315.7</v>
      </c>
      <c r="K315" s="7">
        <v>0</v>
      </c>
      <c r="L315" s="7">
        <f t="shared" si="15"/>
        <v>334.4</v>
      </c>
      <c r="M315" s="7">
        <v>25</v>
      </c>
      <c r="N315" s="7">
        <f t="shared" si="13"/>
        <v>675.09999999999991</v>
      </c>
      <c r="O315" s="7">
        <f t="shared" si="14"/>
        <v>10324.9</v>
      </c>
    </row>
    <row r="316" spans="1:170" ht="24.75" customHeight="1" x14ac:dyDescent="0.25">
      <c r="A316" s="6">
        <v>308</v>
      </c>
      <c r="B316" s="6" t="s">
        <v>442</v>
      </c>
      <c r="C316" s="6" t="s">
        <v>417</v>
      </c>
      <c r="D316" s="6" t="s">
        <v>188</v>
      </c>
      <c r="E316" s="6" t="s">
        <v>28</v>
      </c>
      <c r="F316" s="6" t="s">
        <v>29</v>
      </c>
      <c r="G316" s="7">
        <v>50000</v>
      </c>
      <c r="H316" s="7">
        <v>0</v>
      </c>
      <c r="I316" s="7">
        <v>50000</v>
      </c>
      <c r="J316" s="7">
        <v>1435</v>
      </c>
      <c r="K316" s="7">
        <v>1854</v>
      </c>
      <c r="L316" s="7">
        <f t="shared" si="15"/>
        <v>1520</v>
      </c>
      <c r="M316" s="7">
        <v>1017.5</v>
      </c>
      <c r="N316" s="7">
        <f t="shared" si="13"/>
        <v>5826.5</v>
      </c>
      <c r="O316" s="7">
        <f t="shared" si="14"/>
        <v>44173.5</v>
      </c>
    </row>
    <row r="317" spans="1:170" ht="24.75" customHeight="1" x14ac:dyDescent="0.25">
      <c r="A317" s="6">
        <v>309</v>
      </c>
      <c r="B317" s="6" t="s">
        <v>443</v>
      </c>
      <c r="C317" s="6" t="s">
        <v>417</v>
      </c>
      <c r="D317" s="6" t="s">
        <v>188</v>
      </c>
      <c r="E317" s="6" t="s">
        <v>28</v>
      </c>
      <c r="F317" s="6" t="s">
        <v>29</v>
      </c>
      <c r="G317" s="7">
        <v>50000</v>
      </c>
      <c r="H317" s="7">
        <v>0</v>
      </c>
      <c r="I317" s="7">
        <v>50000</v>
      </c>
      <c r="J317" s="7">
        <v>1435</v>
      </c>
      <c r="K317" s="7">
        <v>1339.36</v>
      </c>
      <c r="L317" s="7">
        <f t="shared" si="15"/>
        <v>1520</v>
      </c>
      <c r="M317" s="7">
        <v>6445.92</v>
      </c>
      <c r="N317" s="7">
        <f t="shared" si="13"/>
        <v>10740.279999999999</v>
      </c>
      <c r="O317" s="7">
        <f t="shared" si="14"/>
        <v>39259.72</v>
      </c>
    </row>
    <row r="318" spans="1:170" ht="24.75" customHeight="1" x14ac:dyDescent="0.25">
      <c r="A318" s="6">
        <v>310</v>
      </c>
      <c r="B318" s="6" t="s">
        <v>444</v>
      </c>
      <c r="C318" s="6" t="s">
        <v>417</v>
      </c>
      <c r="D318" s="6" t="s">
        <v>188</v>
      </c>
      <c r="E318" s="6" t="s">
        <v>55</v>
      </c>
      <c r="F318" s="6" t="s">
        <v>29</v>
      </c>
      <c r="G318" s="7">
        <v>50000</v>
      </c>
      <c r="H318" s="7">
        <v>0</v>
      </c>
      <c r="I318" s="7">
        <v>50000</v>
      </c>
      <c r="J318" s="7">
        <v>1435</v>
      </c>
      <c r="K318" s="7">
        <v>1339.36</v>
      </c>
      <c r="L318" s="7">
        <f t="shared" si="15"/>
        <v>1520</v>
      </c>
      <c r="M318" s="7">
        <v>2640.46</v>
      </c>
      <c r="N318" s="7">
        <f t="shared" si="13"/>
        <v>6934.82</v>
      </c>
      <c r="O318" s="7">
        <f t="shared" si="14"/>
        <v>43065.18</v>
      </c>
    </row>
    <row r="319" spans="1:170" s="11" customFormat="1" ht="24.75" customHeight="1" x14ac:dyDescent="0.25">
      <c r="A319" s="6">
        <v>311</v>
      </c>
      <c r="B319" s="6" t="s">
        <v>445</v>
      </c>
      <c r="C319" s="6" t="s">
        <v>417</v>
      </c>
      <c r="D319" s="6" t="s">
        <v>188</v>
      </c>
      <c r="E319" s="6" t="s">
        <v>55</v>
      </c>
      <c r="F319" s="7" t="s">
        <v>29</v>
      </c>
      <c r="G319" s="7">
        <v>50000</v>
      </c>
      <c r="H319" s="7">
        <v>0</v>
      </c>
      <c r="I319" s="7">
        <v>50000</v>
      </c>
      <c r="J319" s="7">
        <v>1435</v>
      </c>
      <c r="K319" s="7">
        <v>1596.68</v>
      </c>
      <c r="L319" s="7">
        <f t="shared" si="15"/>
        <v>1520</v>
      </c>
      <c r="M319" s="7">
        <v>23939.83</v>
      </c>
      <c r="N319" s="7">
        <f t="shared" si="13"/>
        <v>28491.510000000002</v>
      </c>
      <c r="O319" s="7">
        <f t="shared" si="14"/>
        <v>21508.489999999998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6"/>
    </row>
    <row r="320" spans="1:170" ht="24.75" customHeight="1" x14ac:dyDescent="0.25">
      <c r="A320" s="6">
        <v>312</v>
      </c>
      <c r="B320" s="6" t="s">
        <v>446</v>
      </c>
      <c r="C320" s="6" t="s">
        <v>417</v>
      </c>
      <c r="D320" s="6" t="s">
        <v>103</v>
      </c>
      <c r="E320" s="6" t="s">
        <v>36</v>
      </c>
      <c r="F320" s="6" t="s">
        <v>29</v>
      </c>
      <c r="G320" s="7">
        <v>11000</v>
      </c>
      <c r="H320" s="7">
        <v>0</v>
      </c>
      <c r="I320" s="7">
        <v>11000</v>
      </c>
      <c r="J320" s="7">
        <v>315.7</v>
      </c>
      <c r="K320" s="7">
        <v>0</v>
      </c>
      <c r="L320" s="7">
        <f t="shared" si="15"/>
        <v>334.4</v>
      </c>
      <c r="M320" s="7">
        <v>25</v>
      </c>
      <c r="N320" s="7">
        <f t="shared" si="13"/>
        <v>675.09999999999991</v>
      </c>
      <c r="O320" s="7">
        <f t="shared" si="14"/>
        <v>10324.9</v>
      </c>
    </row>
    <row r="321" spans="1:15" ht="24.75" customHeight="1" x14ac:dyDescent="0.25">
      <c r="A321" s="6">
        <v>313</v>
      </c>
      <c r="B321" s="6" t="s">
        <v>447</v>
      </c>
      <c r="C321" s="6" t="s">
        <v>417</v>
      </c>
      <c r="D321" s="6" t="s">
        <v>103</v>
      </c>
      <c r="E321" s="6" t="s">
        <v>36</v>
      </c>
      <c r="F321" s="6" t="s">
        <v>29</v>
      </c>
      <c r="G321" s="7">
        <v>15000</v>
      </c>
      <c r="H321" s="7">
        <v>0</v>
      </c>
      <c r="I321" s="7">
        <v>15000</v>
      </c>
      <c r="J321" s="7">
        <v>430.5</v>
      </c>
      <c r="K321" s="7">
        <v>0</v>
      </c>
      <c r="L321" s="7">
        <v>456</v>
      </c>
      <c r="M321" s="7">
        <v>25</v>
      </c>
      <c r="N321" s="7">
        <f t="shared" si="13"/>
        <v>911.5</v>
      </c>
      <c r="O321" s="7">
        <f t="shared" si="14"/>
        <v>14088.5</v>
      </c>
    </row>
    <row r="322" spans="1:15" ht="24.75" customHeight="1" x14ac:dyDescent="0.25">
      <c r="A322" s="6">
        <v>314</v>
      </c>
      <c r="B322" s="6" t="s">
        <v>448</v>
      </c>
      <c r="C322" s="6" t="s">
        <v>417</v>
      </c>
      <c r="D322" s="6" t="s">
        <v>126</v>
      </c>
      <c r="E322" s="6" t="s">
        <v>36</v>
      </c>
      <c r="F322" s="6" t="s">
        <v>37</v>
      </c>
      <c r="G322" s="7">
        <v>11000</v>
      </c>
      <c r="H322" s="7">
        <v>0</v>
      </c>
      <c r="I322" s="7">
        <v>11000</v>
      </c>
      <c r="J322" s="7">
        <v>315.7</v>
      </c>
      <c r="K322" s="7">
        <v>0</v>
      </c>
      <c r="L322" s="7">
        <f t="shared" si="15"/>
        <v>334.4</v>
      </c>
      <c r="M322" s="7">
        <v>1840.46</v>
      </c>
      <c r="N322" s="7">
        <f t="shared" si="13"/>
        <v>2490.56</v>
      </c>
      <c r="O322" s="7">
        <f t="shared" si="14"/>
        <v>8509.44</v>
      </c>
    </row>
    <row r="323" spans="1:15" ht="24.75" customHeight="1" x14ac:dyDescent="0.25">
      <c r="A323" s="6">
        <v>315</v>
      </c>
      <c r="B323" s="6" t="s">
        <v>449</v>
      </c>
      <c r="C323" s="6" t="s">
        <v>417</v>
      </c>
      <c r="D323" s="6" t="s">
        <v>103</v>
      </c>
      <c r="E323" s="6" t="s">
        <v>36</v>
      </c>
      <c r="F323" s="6" t="s">
        <v>29</v>
      </c>
      <c r="G323" s="7">
        <v>15000</v>
      </c>
      <c r="H323" s="7">
        <v>0</v>
      </c>
      <c r="I323" s="7">
        <v>15000</v>
      </c>
      <c r="J323" s="7">
        <v>430.5</v>
      </c>
      <c r="K323" s="7">
        <v>0</v>
      </c>
      <c r="L323" s="7">
        <v>456</v>
      </c>
      <c r="M323" s="7">
        <v>25</v>
      </c>
      <c r="N323" s="7">
        <f t="shared" si="13"/>
        <v>911.5</v>
      </c>
      <c r="O323" s="7">
        <f t="shared" si="14"/>
        <v>14088.5</v>
      </c>
    </row>
    <row r="324" spans="1:15" ht="24.75" customHeight="1" x14ac:dyDescent="0.25">
      <c r="A324" s="6">
        <v>316</v>
      </c>
      <c r="B324" s="6" t="s">
        <v>450</v>
      </c>
      <c r="C324" s="6" t="s">
        <v>417</v>
      </c>
      <c r="D324" s="6" t="s">
        <v>103</v>
      </c>
      <c r="E324" s="6" t="s">
        <v>36</v>
      </c>
      <c r="F324" s="6" t="s">
        <v>29</v>
      </c>
      <c r="G324" s="7">
        <v>11000</v>
      </c>
      <c r="H324" s="7">
        <v>0</v>
      </c>
      <c r="I324" s="7">
        <v>11000</v>
      </c>
      <c r="J324" s="7">
        <v>315.7</v>
      </c>
      <c r="K324" s="7">
        <v>0</v>
      </c>
      <c r="L324" s="7">
        <f t="shared" si="15"/>
        <v>334.4</v>
      </c>
      <c r="M324" s="7">
        <v>25</v>
      </c>
      <c r="N324" s="7">
        <f t="shared" si="13"/>
        <v>675.09999999999991</v>
      </c>
      <c r="O324" s="7">
        <f t="shared" si="14"/>
        <v>10324.9</v>
      </c>
    </row>
    <row r="325" spans="1:15" ht="24.75" customHeight="1" x14ac:dyDescent="0.25">
      <c r="A325" s="6">
        <v>317</v>
      </c>
      <c r="B325" s="6" t="s">
        <v>451</v>
      </c>
      <c r="C325" s="6" t="s">
        <v>417</v>
      </c>
      <c r="D325" s="6" t="s">
        <v>103</v>
      </c>
      <c r="E325" s="6" t="s">
        <v>36</v>
      </c>
      <c r="F325" s="6" t="s">
        <v>29</v>
      </c>
      <c r="G325" s="7">
        <v>15000</v>
      </c>
      <c r="H325" s="7">
        <v>0</v>
      </c>
      <c r="I325" s="7">
        <v>15000</v>
      </c>
      <c r="J325" s="7">
        <v>430.5</v>
      </c>
      <c r="K325" s="7">
        <v>0</v>
      </c>
      <c r="L325" s="7">
        <v>456</v>
      </c>
      <c r="M325" s="7">
        <v>25</v>
      </c>
      <c r="N325" s="7">
        <f t="shared" si="13"/>
        <v>911.5</v>
      </c>
      <c r="O325" s="7">
        <f t="shared" si="14"/>
        <v>14088.5</v>
      </c>
    </row>
    <row r="326" spans="1:15" ht="24.75" customHeight="1" x14ac:dyDescent="0.25">
      <c r="A326" s="6">
        <v>318</v>
      </c>
      <c r="B326" s="6" t="s">
        <v>452</v>
      </c>
      <c r="C326" s="6" t="s">
        <v>417</v>
      </c>
      <c r="D326" s="6" t="s">
        <v>103</v>
      </c>
      <c r="E326" s="6" t="s">
        <v>36</v>
      </c>
      <c r="F326" s="6" t="s">
        <v>29</v>
      </c>
      <c r="G326" s="7">
        <v>15000</v>
      </c>
      <c r="H326" s="7">
        <v>0</v>
      </c>
      <c r="I326" s="7">
        <v>15000</v>
      </c>
      <c r="J326" s="7">
        <v>430.5</v>
      </c>
      <c r="K326" s="7">
        <v>0</v>
      </c>
      <c r="L326" s="7">
        <v>456</v>
      </c>
      <c r="M326" s="7">
        <v>25</v>
      </c>
      <c r="N326" s="7">
        <f t="shared" si="13"/>
        <v>911.5</v>
      </c>
      <c r="O326" s="7">
        <f t="shared" si="14"/>
        <v>14088.5</v>
      </c>
    </row>
    <row r="327" spans="1:15" ht="24.75" customHeight="1" x14ac:dyDescent="0.25">
      <c r="A327" s="6">
        <v>319</v>
      </c>
      <c r="B327" s="6" t="s">
        <v>453</v>
      </c>
      <c r="C327" s="6" t="s">
        <v>417</v>
      </c>
      <c r="D327" s="6" t="s">
        <v>103</v>
      </c>
      <c r="E327" s="6" t="s">
        <v>36</v>
      </c>
      <c r="F327" s="6" t="s">
        <v>29</v>
      </c>
      <c r="G327" s="7">
        <v>15000</v>
      </c>
      <c r="H327" s="7">
        <v>0</v>
      </c>
      <c r="I327" s="7">
        <v>15000</v>
      </c>
      <c r="J327" s="7">
        <v>430.5</v>
      </c>
      <c r="K327" s="7">
        <v>0</v>
      </c>
      <c r="L327" s="7">
        <v>456</v>
      </c>
      <c r="M327" s="7">
        <v>1740.46</v>
      </c>
      <c r="N327" s="7">
        <f t="shared" si="13"/>
        <v>2626.96</v>
      </c>
      <c r="O327" s="7">
        <f t="shared" si="14"/>
        <v>12373.04</v>
      </c>
    </row>
    <row r="328" spans="1:15" ht="24.75" customHeight="1" x14ac:dyDescent="0.25">
      <c r="A328" s="6">
        <v>320</v>
      </c>
      <c r="B328" s="6" t="s">
        <v>454</v>
      </c>
      <c r="C328" s="6" t="s">
        <v>417</v>
      </c>
      <c r="D328" s="6" t="s">
        <v>35</v>
      </c>
      <c r="E328" s="6" t="s">
        <v>36</v>
      </c>
      <c r="F328" s="6" t="s">
        <v>37</v>
      </c>
      <c r="G328" s="7">
        <v>25000</v>
      </c>
      <c r="H328" s="7">
        <v>0</v>
      </c>
      <c r="I328" s="7">
        <v>25000</v>
      </c>
      <c r="J328" s="7">
        <v>717.5</v>
      </c>
      <c r="K328" s="7">
        <v>0</v>
      </c>
      <c r="L328" s="7">
        <f t="shared" si="15"/>
        <v>760</v>
      </c>
      <c r="M328" s="7">
        <v>1525</v>
      </c>
      <c r="N328" s="7">
        <f t="shared" si="13"/>
        <v>3002.5</v>
      </c>
      <c r="O328" s="7">
        <f t="shared" si="14"/>
        <v>21997.5</v>
      </c>
    </row>
    <row r="329" spans="1:15" ht="24.75" customHeight="1" x14ac:dyDescent="0.25">
      <c r="A329" s="6">
        <v>321</v>
      </c>
      <c r="B329" t="s">
        <v>455</v>
      </c>
      <c r="C329" s="6" t="s">
        <v>417</v>
      </c>
      <c r="D329" s="6" t="s">
        <v>35</v>
      </c>
      <c r="E329" s="6" t="s">
        <v>28</v>
      </c>
      <c r="F329" s="6" t="s">
        <v>37</v>
      </c>
      <c r="G329" s="7">
        <v>21000</v>
      </c>
      <c r="H329" s="7">
        <v>0</v>
      </c>
      <c r="I329" s="7">
        <v>21000</v>
      </c>
      <c r="J329" s="7">
        <v>602.70000000000005</v>
      </c>
      <c r="K329" s="7">
        <v>0</v>
      </c>
      <c r="L329" s="7">
        <v>638.4</v>
      </c>
      <c r="M329" s="7">
        <v>2225</v>
      </c>
      <c r="N329" s="7">
        <f t="shared" si="13"/>
        <v>3466.1</v>
      </c>
      <c r="O329" s="7">
        <f t="shared" si="14"/>
        <v>17533.900000000001</v>
      </c>
    </row>
    <row r="330" spans="1:15" ht="24.75" customHeight="1" x14ac:dyDescent="0.25">
      <c r="A330" s="6">
        <v>322</v>
      </c>
      <c r="B330" t="s">
        <v>456</v>
      </c>
      <c r="C330" s="6" t="s">
        <v>417</v>
      </c>
      <c r="D330" s="6" t="s">
        <v>35</v>
      </c>
      <c r="E330" s="6" t="s">
        <v>28</v>
      </c>
      <c r="F330" s="6" t="s">
        <v>37</v>
      </c>
      <c r="G330" s="7">
        <v>21000</v>
      </c>
      <c r="H330" s="7">
        <v>0</v>
      </c>
      <c r="I330" s="7">
        <v>21000</v>
      </c>
      <c r="J330" s="7">
        <v>602.70000000000005</v>
      </c>
      <c r="K330" s="7">
        <v>0</v>
      </c>
      <c r="L330" s="7">
        <v>638.4</v>
      </c>
      <c r="M330" s="7">
        <v>25</v>
      </c>
      <c r="N330" s="7">
        <f t="shared" si="13"/>
        <v>1266.0999999999999</v>
      </c>
      <c r="O330" s="7">
        <f t="shared" si="14"/>
        <v>19733.900000000001</v>
      </c>
    </row>
    <row r="331" spans="1:15" ht="24.75" customHeight="1" x14ac:dyDescent="0.25">
      <c r="A331" s="6">
        <v>323</v>
      </c>
      <c r="B331" t="s">
        <v>457</v>
      </c>
      <c r="C331" s="6" t="s">
        <v>417</v>
      </c>
      <c r="D331" t="s">
        <v>103</v>
      </c>
      <c r="E331" s="6" t="s">
        <v>28</v>
      </c>
      <c r="F331" s="6" t="s">
        <v>29</v>
      </c>
      <c r="G331" s="7">
        <v>15000</v>
      </c>
      <c r="H331" s="7">
        <v>0</v>
      </c>
      <c r="I331" s="7">
        <v>15000</v>
      </c>
      <c r="J331" s="7">
        <v>430.5</v>
      </c>
      <c r="K331" s="7">
        <v>0</v>
      </c>
      <c r="L331" s="7">
        <v>456</v>
      </c>
      <c r="M331" s="7">
        <v>25</v>
      </c>
      <c r="N331" s="7">
        <f t="shared" ref="N331:N392" si="16">+J331+K331+L331+M331</f>
        <v>911.5</v>
      </c>
      <c r="O331" s="7">
        <f t="shared" ref="O331:O394" si="17">+G331-N331</f>
        <v>14088.5</v>
      </c>
    </row>
    <row r="332" spans="1:15" ht="24.75" customHeight="1" x14ac:dyDescent="0.25">
      <c r="A332" s="6">
        <v>324</v>
      </c>
      <c r="B332" s="6" t="s">
        <v>458</v>
      </c>
      <c r="C332" s="6" t="s">
        <v>417</v>
      </c>
      <c r="D332" s="6" t="s">
        <v>67</v>
      </c>
      <c r="E332" s="6" t="s">
        <v>36</v>
      </c>
      <c r="F332" s="6" t="s">
        <v>37</v>
      </c>
      <c r="G332" s="7">
        <v>21000</v>
      </c>
      <c r="H332" s="7">
        <v>0</v>
      </c>
      <c r="I332" s="7">
        <v>21000</v>
      </c>
      <c r="J332" s="7">
        <v>602.70000000000005</v>
      </c>
      <c r="K332" s="7">
        <v>0</v>
      </c>
      <c r="L332" s="7">
        <f t="shared" ref="L332:L393" si="18">+I332*3.04%</f>
        <v>638.4</v>
      </c>
      <c r="M332" s="7">
        <v>25</v>
      </c>
      <c r="N332" s="7">
        <f t="shared" si="16"/>
        <v>1266.0999999999999</v>
      </c>
      <c r="O332" s="7">
        <f t="shared" si="17"/>
        <v>19733.900000000001</v>
      </c>
    </row>
    <row r="333" spans="1:15" ht="24.75" customHeight="1" x14ac:dyDescent="0.25">
      <c r="A333" s="6">
        <v>325</v>
      </c>
      <c r="B333" s="1" t="s">
        <v>459</v>
      </c>
      <c r="C333" s="6" t="s">
        <v>417</v>
      </c>
      <c r="D333" s="6" t="s">
        <v>47</v>
      </c>
      <c r="E333" s="6" t="s">
        <v>36</v>
      </c>
      <c r="F333" s="6" t="s">
        <v>29</v>
      </c>
      <c r="G333" s="7">
        <v>15000</v>
      </c>
      <c r="H333" s="7">
        <v>0</v>
      </c>
      <c r="I333" s="7">
        <v>15000</v>
      </c>
      <c r="J333" s="7">
        <v>430.5</v>
      </c>
      <c r="K333" s="7">
        <v>0</v>
      </c>
      <c r="L333" s="7">
        <v>456</v>
      </c>
      <c r="M333" s="7">
        <v>25</v>
      </c>
      <c r="N333" s="7">
        <f t="shared" si="16"/>
        <v>911.5</v>
      </c>
      <c r="O333" s="7">
        <f t="shared" si="17"/>
        <v>14088.5</v>
      </c>
    </row>
    <row r="334" spans="1:15" ht="24.75" customHeight="1" x14ac:dyDescent="0.25">
      <c r="A334" s="6">
        <v>326</v>
      </c>
      <c r="B334" s="6" t="s">
        <v>460</v>
      </c>
      <c r="C334" s="6" t="s">
        <v>417</v>
      </c>
      <c r="D334" s="6" t="s">
        <v>119</v>
      </c>
      <c r="E334" s="6" t="s">
        <v>36</v>
      </c>
      <c r="F334" s="6" t="s">
        <v>37</v>
      </c>
      <c r="G334" s="7">
        <v>15000</v>
      </c>
      <c r="H334" s="7">
        <v>0</v>
      </c>
      <c r="I334" s="7">
        <v>15000</v>
      </c>
      <c r="J334" s="7">
        <v>430.5</v>
      </c>
      <c r="K334" s="7">
        <v>0</v>
      </c>
      <c r="L334" s="7">
        <v>456</v>
      </c>
      <c r="M334" s="7">
        <v>25</v>
      </c>
      <c r="N334" s="7">
        <f t="shared" si="16"/>
        <v>911.5</v>
      </c>
      <c r="O334" s="7">
        <f t="shared" si="17"/>
        <v>14088.5</v>
      </c>
    </row>
    <row r="335" spans="1:15" ht="24.75" customHeight="1" x14ac:dyDescent="0.25">
      <c r="A335" s="6">
        <v>327</v>
      </c>
      <c r="B335" s="6" t="s">
        <v>461</v>
      </c>
      <c r="C335" s="6" t="s">
        <v>417</v>
      </c>
      <c r="D335" s="6" t="s">
        <v>119</v>
      </c>
      <c r="E335" s="6" t="s">
        <v>36</v>
      </c>
      <c r="F335" s="6" t="s">
        <v>37</v>
      </c>
      <c r="G335" s="7">
        <v>15000</v>
      </c>
      <c r="H335" s="7">
        <v>0</v>
      </c>
      <c r="I335" s="7">
        <v>15000</v>
      </c>
      <c r="J335" s="7">
        <v>430.5</v>
      </c>
      <c r="K335" s="7">
        <v>0</v>
      </c>
      <c r="L335" s="7">
        <v>456</v>
      </c>
      <c r="M335" s="7">
        <v>1525</v>
      </c>
      <c r="N335" s="7">
        <f t="shared" si="16"/>
        <v>2411.5</v>
      </c>
      <c r="O335" s="7">
        <f t="shared" si="17"/>
        <v>12588.5</v>
      </c>
    </row>
    <row r="336" spans="1:15" ht="24.75" customHeight="1" x14ac:dyDescent="0.25">
      <c r="A336" s="6">
        <v>328</v>
      </c>
      <c r="B336" t="s">
        <v>1456</v>
      </c>
      <c r="C336" s="6" t="s">
        <v>417</v>
      </c>
      <c r="D336" s="6" t="s">
        <v>47</v>
      </c>
      <c r="E336" s="6" t="s">
        <v>36</v>
      </c>
      <c r="F336" s="6" t="s">
        <v>29</v>
      </c>
      <c r="G336" s="7">
        <v>15000</v>
      </c>
      <c r="H336" s="7">
        <v>0</v>
      </c>
      <c r="I336" s="7">
        <v>15000</v>
      </c>
      <c r="J336" s="7">
        <v>430.5</v>
      </c>
      <c r="K336" s="7">
        <v>0</v>
      </c>
      <c r="L336" s="7">
        <v>456</v>
      </c>
      <c r="M336" s="7">
        <v>25</v>
      </c>
      <c r="N336" s="7">
        <f t="shared" si="16"/>
        <v>911.5</v>
      </c>
      <c r="O336" s="7">
        <f t="shared" si="17"/>
        <v>14088.5</v>
      </c>
    </row>
    <row r="337" spans="1:15" ht="24.75" customHeight="1" x14ac:dyDescent="0.25">
      <c r="A337" s="6">
        <v>329</v>
      </c>
      <c r="B337" s="6" t="s">
        <v>462</v>
      </c>
      <c r="C337" s="6" t="s">
        <v>417</v>
      </c>
      <c r="D337" s="6" t="s">
        <v>188</v>
      </c>
      <c r="E337" s="6" t="s">
        <v>28</v>
      </c>
      <c r="F337" s="6" t="s">
        <v>29</v>
      </c>
      <c r="G337" s="7">
        <v>50000</v>
      </c>
      <c r="H337" s="7">
        <v>0</v>
      </c>
      <c r="I337" s="7">
        <v>50000</v>
      </c>
      <c r="J337" s="7">
        <v>1435</v>
      </c>
      <c r="K337" s="7">
        <v>1854</v>
      </c>
      <c r="L337" s="7">
        <f t="shared" si="18"/>
        <v>1520</v>
      </c>
      <c r="M337" s="7">
        <v>425</v>
      </c>
      <c r="N337" s="7">
        <f t="shared" si="16"/>
        <v>5234</v>
      </c>
      <c r="O337" s="7">
        <f t="shared" si="17"/>
        <v>44766</v>
      </c>
    </row>
    <row r="338" spans="1:15" ht="24.75" customHeight="1" x14ac:dyDescent="0.25">
      <c r="A338" s="6">
        <v>330</v>
      </c>
      <c r="B338" s="6" t="s">
        <v>463</v>
      </c>
      <c r="C338" s="6" t="s">
        <v>417</v>
      </c>
      <c r="D338" s="6" t="s">
        <v>229</v>
      </c>
      <c r="E338" s="6" t="s">
        <v>55</v>
      </c>
      <c r="F338" s="6" t="s">
        <v>29</v>
      </c>
      <c r="G338" s="7">
        <v>50000</v>
      </c>
      <c r="H338" s="7">
        <v>0</v>
      </c>
      <c r="I338" s="7">
        <v>50000</v>
      </c>
      <c r="J338" s="7">
        <v>1435</v>
      </c>
      <c r="K338" s="7">
        <v>1854</v>
      </c>
      <c r="L338" s="7">
        <f t="shared" si="18"/>
        <v>1520</v>
      </c>
      <c r="M338" s="7">
        <v>21102.29</v>
      </c>
      <c r="N338" s="7">
        <f t="shared" si="16"/>
        <v>25911.29</v>
      </c>
      <c r="O338" s="7">
        <f t="shared" si="17"/>
        <v>24088.71</v>
      </c>
    </row>
    <row r="339" spans="1:15" ht="24.75" customHeight="1" x14ac:dyDescent="0.25">
      <c r="A339" s="6">
        <v>331</v>
      </c>
      <c r="B339" s="6" t="s">
        <v>464</v>
      </c>
      <c r="C339" s="6" t="s">
        <v>417</v>
      </c>
      <c r="D339" s="6" t="s">
        <v>103</v>
      </c>
      <c r="E339" s="6" t="s">
        <v>36</v>
      </c>
      <c r="F339" s="6" t="s">
        <v>29</v>
      </c>
      <c r="G339" s="7">
        <v>15000</v>
      </c>
      <c r="H339" s="7">
        <v>0</v>
      </c>
      <c r="I339" s="7">
        <v>15000</v>
      </c>
      <c r="J339" s="7">
        <v>430.5</v>
      </c>
      <c r="K339" s="7">
        <v>0</v>
      </c>
      <c r="L339" s="7">
        <v>456</v>
      </c>
      <c r="M339" s="7">
        <v>25</v>
      </c>
      <c r="N339" s="7">
        <f t="shared" si="16"/>
        <v>911.5</v>
      </c>
      <c r="O339" s="7">
        <f t="shared" si="17"/>
        <v>14088.5</v>
      </c>
    </row>
    <row r="340" spans="1:15" ht="24.75" customHeight="1" x14ac:dyDescent="0.25">
      <c r="A340" s="6">
        <v>332</v>
      </c>
      <c r="B340" s="6" t="s">
        <v>465</v>
      </c>
      <c r="C340" s="6" t="s">
        <v>417</v>
      </c>
      <c r="D340" s="6" t="s">
        <v>103</v>
      </c>
      <c r="E340" s="6" t="s">
        <v>36</v>
      </c>
      <c r="F340" s="6" t="s">
        <v>29</v>
      </c>
      <c r="G340" s="7">
        <v>15000</v>
      </c>
      <c r="H340" s="7">
        <v>0</v>
      </c>
      <c r="I340" s="7">
        <v>15000</v>
      </c>
      <c r="J340" s="7">
        <v>430.5</v>
      </c>
      <c r="K340" s="7">
        <v>0</v>
      </c>
      <c r="L340" s="7">
        <v>456</v>
      </c>
      <c r="M340" s="7">
        <v>25</v>
      </c>
      <c r="N340" s="7">
        <f t="shared" si="16"/>
        <v>911.5</v>
      </c>
      <c r="O340" s="7">
        <f t="shared" si="17"/>
        <v>14088.5</v>
      </c>
    </row>
    <row r="341" spans="1:15" ht="24.75" customHeight="1" x14ac:dyDescent="0.25">
      <c r="A341" s="6">
        <v>333</v>
      </c>
      <c r="B341" s="6" t="s">
        <v>466</v>
      </c>
      <c r="C341" s="6" t="s">
        <v>417</v>
      </c>
      <c r="D341" s="6" t="s">
        <v>103</v>
      </c>
      <c r="E341" s="6" t="s">
        <v>36</v>
      </c>
      <c r="F341" s="6" t="s">
        <v>29</v>
      </c>
      <c r="G341" s="7">
        <v>15000</v>
      </c>
      <c r="H341" s="7">
        <v>0</v>
      </c>
      <c r="I341" s="7">
        <v>15000</v>
      </c>
      <c r="J341" s="7">
        <v>430.5</v>
      </c>
      <c r="K341" s="7">
        <v>0</v>
      </c>
      <c r="L341" s="7">
        <v>456</v>
      </c>
      <c r="M341" s="7">
        <v>25</v>
      </c>
      <c r="N341" s="7">
        <f t="shared" si="16"/>
        <v>911.5</v>
      </c>
      <c r="O341" s="7">
        <f t="shared" si="17"/>
        <v>14088.5</v>
      </c>
    </row>
    <row r="342" spans="1:15" ht="24.75" customHeight="1" x14ac:dyDescent="0.25">
      <c r="A342" s="6">
        <v>334</v>
      </c>
      <c r="B342" s="6" t="s">
        <v>467</v>
      </c>
      <c r="C342" s="6" t="s">
        <v>417</v>
      </c>
      <c r="D342" s="6" t="s">
        <v>188</v>
      </c>
      <c r="E342" s="6" t="s">
        <v>28</v>
      </c>
      <c r="F342" s="6" t="s">
        <v>29</v>
      </c>
      <c r="G342" s="7">
        <v>50000</v>
      </c>
      <c r="H342" s="7">
        <v>0</v>
      </c>
      <c r="I342" s="7">
        <v>50000</v>
      </c>
      <c r="J342" s="7">
        <v>1435</v>
      </c>
      <c r="K342" s="7">
        <v>1854</v>
      </c>
      <c r="L342" s="7">
        <v>1520</v>
      </c>
      <c r="M342" s="7">
        <v>1325</v>
      </c>
      <c r="N342" s="7">
        <f t="shared" si="16"/>
        <v>6134</v>
      </c>
      <c r="O342" s="7">
        <f t="shared" si="17"/>
        <v>43866</v>
      </c>
    </row>
    <row r="343" spans="1:15" ht="24.75" customHeight="1" x14ac:dyDescent="0.25">
      <c r="A343" s="6">
        <v>335</v>
      </c>
      <c r="B343" s="6" t="s">
        <v>468</v>
      </c>
      <c r="C343" s="6" t="s">
        <v>417</v>
      </c>
      <c r="D343" s="6" t="s">
        <v>188</v>
      </c>
      <c r="E343" s="6" t="s">
        <v>28</v>
      </c>
      <c r="F343" s="6" t="s">
        <v>29</v>
      </c>
      <c r="G343" s="7">
        <v>50000</v>
      </c>
      <c r="H343" s="7">
        <v>0</v>
      </c>
      <c r="I343" s="7">
        <v>50000</v>
      </c>
      <c r="J343" s="7">
        <v>1435</v>
      </c>
      <c r="K343" s="7">
        <v>1854</v>
      </c>
      <c r="L343" s="7">
        <f t="shared" si="18"/>
        <v>1520</v>
      </c>
      <c r="M343" s="7">
        <v>425</v>
      </c>
      <c r="N343" s="7">
        <f t="shared" si="16"/>
        <v>5234</v>
      </c>
      <c r="O343" s="7">
        <f t="shared" si="17"/>
        <v>44766</v>
      </c>
    </row>
    <row r="344" spans="1:15" ht="24.75" customHeight="1" x14ac:dyDescent="0.25">
      <c r="A344" s="6">
        <v>336</v>
      </c>
      <c r="B344" s="6" t="s">
        <v>469</v>
      </c>
      <c r="C344" s="6" t="s">
        <v>417</v>
      </c>
      <c r="D344" s="6" t="s">
        <v>229</v>
      </c>
      <c r="E344" s="6" t="s">
        <v>28</v>
      </c>
      <c r="F344" s="6" t="s">
        <v>29</v>
      </c>
      <c r="G344" s="7">
        <v>50000</v>
      </c>
      <c r="H344" s="7">
        <v>0</v>
      </c>
      <c r="I344" s="7">
        <v>50000</v>
      </c>
      <c r="J344" s="7">
        <v>1435</v>
      </c>
      <c r="K344" s="7">
        <v>1854</v>
      </c>
      <c r="L344" s="7">
        <f t="shared" si="18"/>
        <v>1520</v>
      </c>
      <c r="M344" s="7">
        <v>12249.8</v>
      </c>
      <c r="N344" s="7">
        <f t="shared" si="16"/>
        <v>17058.8</v>
      </c>
      <c r="O344" s="7">
        <f t="shared" si="17"/>
        <v>32941.199999999997</v>
      </c>
    </row>
    <row r="345" spans="1:15" ht="24.75" customHeight="1" x14ac:dyDescent="0.25">
      <c r="A345" s="6">
        <v>337</v>
      </c>
      <c r="B345" s="6" t="s">
        <v>470</v>
      </c>
      <c r="C345" s="6" t="s">
        <v>417</v>
      </c>
      <c r="D345" s="6" t="s">
        <v>179</v>
      </c>
      <c r="E345" s="6" t="s">
        <v>36</v>
      </c>
      <c r="F345" s="6" t="s">
        <v>29</v>
      </c>
      <c r="G345" s="7">
        <v>11000</v>
      </c>
      <c r="H345" s="7">
        <v>0</v>
      </c>
      <c r="I345" s="7">
        <v>11000</v>
      </c>
      <c r="J345" s="7">
        <v>315.7</v>
      </c>
      <c r="K345" s="7">
        <v>0</v>
      </c>
      <c r="L345" s="7">
        <f t="shared" si="18"/>
        <v>334.4</v>
      </c>
      <c r="M345" s="7">
        <v>25</v>
      </c>
      <c r="N345" s="7">
        <f t="shared" si="16"/>
        <v>675.09999999999991</v>
      </c>
      <c r="O345" s="7">
        <f t="shared" si="17"/>
        <v>10324.9</v>
      </c>
    </row>
    <row r="346" spans="1:15" ht="24.75" customHeight="1" x14ac:dyDescent="0.25">
      <c r="A346" s="6">
        <v>338</v>
      </c>
      <c r="B346" s="6" t="s">
        <v>471</v>
      </c>
      <c r="C346" s="6" t="s">
        <v>417</v>
      </c>
      <c r="D346" s="6" t="s">
        <v>188</v>
      </c>
      <c r="E346" s="6" t="s">
        <v>55</v>
      </c>
      <c r="F346" s="6" t="s">
        <v>29</v>
      </c>
      <c r="G346" s="7">
        <v>50000</v>
      </c>
      <c r="H346" s="7">
        <v>0</v>
      </c>
      <c r="I346" s="7">
        <v>50000</v>
      </c>
      <c r="J346" s="7">
        <v>1435</v>
      </c>
      <c r="K346" s="7">
        <v>1596.68</v>
      </c>
      <c r="L346" s="7">
        <f t="shared" si="18"/>
        <v>1520</v>
      </c>
      <c r="M346" s="7">
        <v>20500.63</v>
      </c>
      <c r="N346" s="7">
        <f t="shared" si="16"/>
        <v>25052.31</v>
      </c>
      <c r="O346" s="7">
        <f t="shared" si="17"/>
        <v>24947.69</v>
      </c>
    </row>
    <row r="347" spans="1:15" ht="24.75" customHeight="1" x14ac:dyDescent="0.25">
      <c r="A347" s="6">
        <v>339</v>
      </c>
      <c r="B347" s="6" t="s">
        <v>472</v>
      </c>
      <c r="C347" s="6" t="s">
        <v>417</v>
      </c>
      <c r="D347" s="6" t="s">
        <v>47</v>
      </c>
      <c r="E347" s="6" t="s">
        <v>36</v>
      </c>
      <c r="F347" s="6" t="s">
        <v>29</v>
      </c>
      <c r="G347" s="7">
        <v>15000</v>
      </c>
      <c r="H347" s="7">
        <v>0</v>
      </c>
      <c r="I347" s="7">
        <v>15000</v>
      </c>
      <c r="J347" s="7">
        <v>430.5</v>
      </c>
      <c r="K347" s="7">
        <v>0</v>
      </c>
      <c r="L347" s="7">
        <v>456</v>
      </c>
      <c r="M347" s="7">
        <v>25</v>
      </c>
      <c r="N347" s="7">
        <f t="shared" si="16"/>
        <v>911.5</v>
      </c>
      <c r="O347" s="7">
        <f t="shared" si="17"/>
        <v>14088.5</v>
      </c>
    </row>
    <row r="348" spans="1:15" ht="24.75" customHeight="1" x14ac:dyDescent="0.25">
      <c r="A348" s="6">
        <v>340</v>
      </c>
      <c r="B348" s="6" t="s">
        <v>473</v>
      </c>
      <c r="C348" s="6" t="s">
        <v>417</v>
      </c>
      <c r="D348" s="6" t="s">
        <v>41</v>
      </c>
      <c r="E348" s="6" t="s">
        <v>36</v>
      </c>
      <c r="F348" s="6" t="s">
        <v>29</v>
      </c>
      <c r="G348" s="7">
        <v>25000</v>
      </c>
      <c r="H348" s="7">
        <v>0</v>
      </c>
      <c r="I348" s="7">
        <v>25000</v>
      </c>
      <c r="J348" s="7">
        <f>+G348*2.87%</f>
        <v>717.5</v>
      </c>
      <c r="K348" s="7">
        <v>0</v>
      </c>
      <c r="L348" s="7">
        <f t="shared" si="18"/>
        <v>760</v>
      </c>
      <c r="M348" s="7">
        <v>25</v>
      </c>
      <c r="N348" s="7">
        <f t="shared" si="16"/>
        <v>1502.5</v>
      </c>
      <c r="O348" s="7">
        <f t="shared" si="17"/>
        <v>23497.5</v>
      </c>
    </row>
    <row r="349" spans="1:15" ht="24.75" customHeight="1" x14ac:dyDescent="0.25">
      <c r="A349" s="6">
        <v>341</v>
      </c>
      <c r="B349" t="s">
        <v>474</v>
      </c>
      <c r="C349" s="6" t="s">
        <v>417</v>
      </c>
      <c r="D349" t="s">
        <v>135</v>
      </c>
      <c r="E349" s="6" t="s">
        <v>36</v>
      </c>
      <c r="F349" s="6" t="s">
        <v>29</v>
      </c>
      <c r="G349" s="7">
        <v>15000</v>
      </c>
      <c r="H349" s="7">
        <v>0</v>
      </c>
      <c r="I349" s="7">
        <v>15000</v>
      </c>
      <c r="J349" s="7">
        <v>430.5</v>
      </c>
      <c r="K349" s="7">
        <v>0</v>
      </c>
      <c r="L349" s="7">
        <f t="shared" si="18"/>
        <v>456</v>
      </c>
      <c r="M349" s="7">
        <v>25</v>
      </c>
      <c r="N349" s="7">
        <f t="shared" si="16"/>
        <v>911.5</v>
      </c>
      <c r="O349" s="7">
        <f t="shared" si="17"/>
        <v>14088.5</v>
      </c>
    </row>
    <row r="350" spans="1:15" ht="24.75" customHeight="1" x14ac:dyDescent="0.25">
      <c r="A350" s="6">
        <v>342</v>
      </c>
      <c r="B350" t="s">
        <v>475</v>
      </c>
      <c r="C350" s="6" t="s">
        <v>417</v>
      </c>
      <c r="D350" t="s">
        <v>119</v>
      </c>
      <c r="E350" s="6" t="s">
        <v>36</v>
      </c>
      <c r="F350" s="6" t="s">
        <v>29</v>
      </c>
      <c r="G350" s="7">
        <v>15000</v>
      </c>
      <c r="H350" s="7">
        <v>0</v>
      </c>
      <c r="I350" s="7">
        <v>15000</v>
      </c>
      <c r="J350" s="7">
        <v>430.5</v>
      </c>
      <c r="K350" s="7">
        <v>0</v>
      </c>
      <c r="L350" s="7">
        <v>456</v>
      </c>
      <c r="M350" s="7">
        <v>25</v>
      </c>
      <c r="N350" s="7">
        <f t="shared" si="16"/>
        <v>911.5</v>
      </c>
      <c r="O350" s="7">
        <f t="shared" si="17"/>
        <v>14088.5</v>
      </c>
    </row>
    <row r="351" spans="1:15" ht="24.75" customHeight="1" x14ac:dyDescent="0.25">
      <c r="A351" s="6">
        <v>343</v>
      </c>
      <c r="B351" s="6" t="s">
        <v>476</v>
      </c>
      <c r="C351" s="6" t="s">
        <v>477</v>
      </c>
      <c r="D351" s="6" t="s">
        <v>478</v>
      </c>
      <c r="E351" s="6" t="s">
        <v>55</v>
      </c>
      <c r="F351" s="6" t="s">
        <v>29</v>
      </c>
      <c r="G351" s="7">
        <v>80000</v>
      </c>
      <c r="H351" s="7">
        <v>0</v>
      </c>
      <c r="I351" s="7">
        <v>80000</v>
      </c>
      <c r="J351" s="7">
        <v>2296</v>
      </c>
      <c r="K351" s="7">
        <v>7400.87</v>
      </c>
      <c r="L351" s="7">
        <f t="shared" si="18"/>
        <v>2432</v>
      </c>
      <c r="M351" s="7">
        <v>7444.1</v>
      </c>
      <c r="N351" s="7">
        <f t="shared" si="16"/>
        <v>19572.97</v>
      </c>
      <c r="O351" s="7">
        <f t="shared" si="17"/>
        <v>60427.03</v>
      </c>
    </row>
    <row r="352" spans="1:15" ht="24.75" customHeight="1" x14ac:dyDescent="0.25">
      <c r="A352" s="6">
        <v>344</v>
      </c>
      <c r="B352" s="6" t="s">
        <v>479</v>
      </c>
      <c r="C352" s="6" t="s">
        <v>477</v>
      </c>
      <c r="D352" s="6" t="s">
        <v>188</v>
      </c>
      <c r="E352" s="6" t="s">
        <v>28</v>
      </c>
      <c r="F352" s="6" t="s">
        <v>37</v>
      </c>
      <c r="G352" s="7">
        <v>50000</v>
      </c>
      <c r="H352" s="7">
        <v>0</v>
      </c>
      <c r="I352" s="7">
        <v>50000</v>
      </c>
      <c r="J352" s="7">
        <v>1435</v>
      </c>
      <c r="K352" s="7">
        <v>1854</v>
      </c>
      <c r="L352" s="7">
        <f t="shared" si="18"/>
        <v>1520</v>
      </c>
      <c r="M352" s="7">
        <v>14856.22</v>
      </c>
      <c r="N352" s="7">
        <f t="shared" si="16"/>
        <v>19665.22</v>
      </c>
      <c r="O352" s="7">
        <f t="shared" si="17"/>
        <v>30334.78</v>
      </c>
    </row>
    <row r="353" spans="1:15" ht="24.75" customHeight="1" x14ac:dyDescent="0.25">
      <c r="A353" s="6">
        <v>345</v>
      </c>
      <c r="B353" s="6" t="s">
        <v>480</v>
      </c>
      <c r="C353" s="6" t="s">
        <v>477</v>
      </c>
      <c r="D353" s="6" t="s">
        <v>292</v>
      </c>
      <c r="E353" s="6" t="s">
        <v>28</v>
      </c>
      <c r="F353" s="6" t="s">
        <v>29</v>
      </c>
      <c r="G353" s="7">
        <v>50000</v>
      </c>
      <c r="H353" s="7">
        <v>0</v>
      </c>
      <c r="I353" s="7">
        <v>50000</v>
      </c>
      <c r="J353" s="7">
        <v>1435</v>
      </c>
      <c r="K353" s="7">
        <v>1596.68</v>
      </c>
      <c r="L353" s="7">
        <v>1520</v>
      </c>
      <c r="M353" s="7">
        <v>30039.31</v>
      </c>
      <c r="N353" s="7">
        <f t="shared" si="16"/>
        <v>34590.990000000005</v>
      </c>
      <c r="O353" s="7">
        <f t="shared" si="17"/>
        <v>15409.009999999995</v>
      </c>
    </row>
    <row r="354" spans="1:15" ht="24.75" customHeight="1" x14ac:dyDescent="0.25">
      <c r="A354" s="6">
        <v>346</v>
      </c>
      <c r="B354" s="6" t="s">
        <v>481</v>
      </c>
      <c r="C354" s="6" t="s">
        <v>477</v>
      </c>
      <c r="D354" s="6" t="s">
        <v>77</v>
      </c>
      <c r="E354" s="6" t="s">
        <v>55</v>
      </c>
      <c r="F354" s="6" t="s">
        <v>37</v>
      </c>
      <c r="G354" s="7">
        <v>50000</v>
      </c>
      <c r="H354" s="7">
        <v>0</v>
      </c>
      <c r="I354" s="7">
        <v>50000</v>
      </c>
      <c r="J354" s="7">
        <v>1435</v>
      </c>
      <c r="K354" s="7">
        <v>1854</v>
      </c>
      <c r="L354" s="7">
        <f t="shared" si="18"/>
        <v>1520</v>
      </c>
      <c r="M354" s="7">
        <v>14625.27</v>
      </c>
      <c r="N354" s="7">
        <f t="shared" si="16"/>
        <v>19434.27</v>
      </c>
      <c r="O354" s="7">
        <f t="shared" si="17"/>
        <v>30565.73</v>
      </c>
    </row>
    <row r="355" spans="1:15" ht="24.75" customHeight="1" x14ac:dyDescent="0.25">
      <c r="A355" s="6">
        <v>347</v>
      </c>
      <c r="B355" s="1" t="s">
        <v>482</v>
      </c>
      <c r="C355" s="6" t="s">
        <v>477</v>
      </c>
      <c r="D355" s="1" t="s">
        <v>47</v>
      </c>
      <c r="E355" s="6" t="s">
        <v>36</v>
      </c>
      <c r="F355" s="6" t="s">
        <v>29</v>
      </c>
      <c r="G355" s="7">
        <v>10000</v>
      </c>
      <c r="H355" s="7">
        <v>0</v>
      </c>
      <c r="I355" s="7">
        <v>10000</v>
      </c>
      <c r="J355" s="7">
        <v>287</v>
      </c>
      <c r="K355" s="7">
        <v>0</v>
      </c>
      <c r="L355" s="7">
        <f t="shared" si="18"/>
        <v>304</v>
      </c>
      <c r="M355" s="7">
        <v>25</v>
      </c>
      <c r="N355" s="7">
        <f t="shared" si="16"/>
        <v>616</v>
      </c>
      <c r="O355" s="7">
        <f t="shared" si="17"/>
        <v>9384</v>
      </c>
    </row>
    <row r="356" spans="1:15" ht="24.75" customHeight="1" x14ac:dyDescent="0.25">
      <c r="A356" s="6">
        <v>348</v>
      </c>
      <c r="B356" s="6" t="s">
        <v>483</v>
      </c>
      <c r="C356" s="6" t="s">
        <v>477</v>
      </c>
      <c r="D356" s="1" t="s">
        <v>47</v>
      </c>
      <c r="E356" s="6" t="s">
        <v>28</v>
      </c>
      <c r="F356" s="6" t="s">
        <v>29</v>
      </c>
      <c r="G356" s="7">
        <v>15000</v>
      </c>
      <c r="H356" s="7">
        <v>0</v>
      </c>
      <c r="I356" s="7">
        <v>15000</v>
      </c>
      <c r="J356" s="7">
        <v>430.5</v>
      </c>
      <c r="K356" s="7">
        <v>0</v>
      </c>
      <c r="L356" s="7">
        <v>456</v>
      </c>
      <c r="M356" s="7">
        <v>25</v>
      </c>
      <c r="N356" s="7">
        <f t="shared" si="16"/>
        <v>911.5</v>
      </c>
      <c r="O356" s="7">
        <f t="shared" si="17"/>
        <v>14088.5</v>
      </c>
    </row>
    <row r="357" spans="1:15" ht="24.75" customHeight="1" x14ac:dyDescent="0.25">
      <c r="A357" s="6">
        <v>349</v>
      </c>
      <c r="B357" t="s">
        <v>1371</v>
      </c>
      <c r="C357" s="6" t="s">
        <v>477</v>
      </c>
      <c r="D357" s="1" t="s">
        <v>47</v>
      </c>
      <c r="E357" s="6" t="s">
        <v>36</v>
      </c>
      <c r="F357" s="6" t="s">
        <v>29</v>
      </c>
      <c r="G357" s="7">
        <v>15000</v>
      </c>
      <c r="H357" s="7">
        <v>0</v>
      </c>
      <c r="I357" s="7">
        <v>15000</v>
      </c>
      <c r="J357" s="7">
        <v>430.5</v>
      </c>
      <c r="K357" s="7">
        <v>0</v>
      </c>
      <c r="L357" s="7">
        <v>456</v>
      </c>
      <c r="M357" s="7">
        <v>25</v>
      </c>
      <c r="N357" s="7">
        <f t="shared" si="16"/>
        <v>911.5</v>
      </c>
      <c r="O357" s="7">
        <f t="shared" si="17"/>
        <v>14088.5</v>
      </c>
    </row>
    <row r="358" spans="1:15" ht="24.75" customHeight="1" x14ac:dyDescent="0.25">
      <c r="A358" s="6">
        <v>350</v>
      </c>
      <c r="B358" s="6" t="s">
        <v>484</v>
      </c>
      <c r="C358" s="6" t="s">
        <v>477</v>
      </c>
      <c r="D358" s="6" t="s">
        <v>103</v>
      </c>
      <c r="E358" s="6" t="s">
        <v>36</v>
      </c>
      <c r="F358" s="6" t="s">
        <v>29</v>
      </c>
      <c r="G358" s="7">
        <v>11000</v>
      </c>
      <c r="H358" s="7">
        <v>0</v>
      </c>
      <c r="I358" s="7">
        <v>11000</v>
      </c>
      <c r="J358" s="7">
        <v>315.7</v>
      </c>
      <c r="K358" s="7">
        <v>0</v>
      </c>
      <c r="L358" s="7">
        <f t="shared" si="18"/>
        <v>334.4</v>
      </c>
      <c r="M358" s="7">
        <v>25</v>
      </c>
      <c r="N358" s="7">
        <f t="shared" si="16"/>
        <v>675.09999999999991</v>
      </c>
      <c r="O358" s="7">
        <f t="shared" si="17"/>
        <v>10324.9</v>
      </c>
    </row>
    <row r="359" spans="1:15" ht="24.75" customHeight="1" x14ac:dyDescent="0.25">
      <c r="A359" s="6">
        <v>351</v>
      </c>
      <c r="B359" s="6" t="s">
        <v>485</v>
      </c>
      <c r="C359" s="6" t="s">
        <v>477</v>
      </c>
      <c r="D359" s="6" t="s">
        <v>103</v>
      </c>
      <c r="E359" s="6" t="s">
        <v>36</v>
      </c>
      <c r="F359" s="6" t="s">
        <v>29</v>
      </c>
      <c r="G359" s="7">
        <v>11000</v>
      </c>
      <c r="H359" s="7">
        <v>0</v>
      </c>
      <c r="I359" s="7">
        <v>11000</v>
      </c>
      <c r="J359" s="7">
        <v>315.7</v>
      </c>
      <c r="K359" s="7">
        <v>0</v>
      </c>
      <c r="L359" s="7">
        <f t="shared" si="18"/>
        <v>334.4</v>
      </c>
      <c r="M359" s="7">
        <v>25</v>
      </c>
      <c r="N359" s="7">
        <f t="shared" si="16"/>
        <v>675.09999999999991</v>
      </c>
      <c r="O359" s="7">
        <f t="shared" si="17"/>
        <v>10324.9</v>
      </c>
    </row>
    <row r="360" spans="1:15" ht="24.75" customHeight="1" x14ac:dyDescent="0.25">
      <c r="A360" s="6">
        <v>352</v>
      </c>
      <c r="B360" s="6" t="s">
        <v>486</v>
      </c>
      <c r="C360" s="6" t="s">
        <v>477</v>
      </c>
      <c r="D360" s="6" t="s">
        <v>103</v>
      </c>
      <c r="E360" s="6" t="s">
        <v>36</v>
      </c>
      <c r="F360" s="6" t="s">
        <v>29</v>
      </c>
      <c r="G360" s="7">
        <v>15000</v>
      </c>
      <c r="H360" s="7">
        <v>0</v>
      </c>
      <c r="I360" s="7">
        <v>15000</v>
      </c>
      <c r="J360" s="7">
        <v>430.5</v>
      </c>
      <c r="K360" s="7">
        <v>0</v>
      </c>
      <c r="L360" s="7">
        <v>456</v>
      </c>
      <c r="M360" s="7">
        <v>825</v>
      </c>
      <c r="N360" s="7">
        <f t="shared" si="16"/>
        <v>1711.5</v>
      </c>
      <c r="O360" s="7">
        <f t="shared" si="17"/>
        <v>13288.5</v>
      </c>
    </row>
    <row r="361" spans="1:15" ht="24.75" customHeight="1" x14ac:dyDescent="0.25">
      <c r="A361" s="6">
        <v>353</v>
      </c>
      <c r="B361" s="6" t="s">
        <v>487</v>
      </c>
      <c r="C361" s="6" t="s">
        <v>477</v>
      </c>
      <c r="D361" s="6" t="s">
        <v>179</v>
      </c>
      <c r="E361" s="6" t="s">
        <v>36</v>
      </c>
      <c r="F361" s="6" t="s">
        <v>29</v>
      </c>
      <c r="G361" s="7">
        <v>11000</v>
      </c>
      <c r="H361" s="7">
        <v>0</v>
      </c>
      <c r="I361" s="7">
        <v>11000</v>
      </c>
      <c r="J361" s="7">
        <v>315.7</v>
      </c>
      <c r="K361" s="7">
        <v>0</v>
      </c>
      <c r="L361" s="7">
        <f t="shared" si="18"/>
        <v>334.4</v>
      </c>
      <c r="M361" s="7">
        <v>25</v>
      </c>
      <c r="N361" s="7">
        <f t="shared" si="16"/>
        <v>675.09999999999991</v>
      </c>
      <c r="O361" s="7">
        <f t="shared" si="17"/>
        <v>10324.9</v>
      </c>
    </row>
    <row r="362" spans="1:15" ht="24.75" customHeight="1" x14ac:dyDescent="0.25">
      <c r="A362" s="6">
        <v>354</v>
      </c>
      <c r="B362" s="6" t="s">
        <v>488</v>
      </c>
      <c r="C362" s="6" t="s">
        <v>477</v>
      </c>
      <c r="D362" s="6" t="s">
        <v>489</v>
      </c>
      <c r="E362" s="6" t="s">
        <v>36</v>
      </c>
      <c r="F362" s="6" t="s">
        <v>29</v>
      </c>
      <c r="G362" s="7">
        <v>15000</v>
      </c>
      <c r="H362" s="7">
        <v>0</v>
      </c>
      <c r="I362" s="7">
        <v>15000</v>
      </c>
      <c r="J362" s="7">
        <v>430.5</v>
      </c>
      <c r="K362" s="7">
        <v>0</v>
      </c>
      <c r="L362" s="7">
        <v>456</v>
      </c>
      <c r="M362" s="7">
        <v>25</v>
      </c>
      <c r="N362" s="7">
        <f t="shared" si="16"/>
        <v>911.5</v>
      </c>
      <c r="O362" s="7">
        <f t="shared" si="17"/>
        <v>14088.5</v>
      </c>
    </row>
    <row r="363" spans="1:15" ht="24.75" customHeight="1" x14ac:dyDescent="0.25">
      <c r="A363" s="6">
        <v>355</v>
      </c>
      <c r="B363" s="6" t="s">
        <v>490</v>
      </c>
      <c r="C363" s="6" t="s">
        <v>477</v>
      </c>
      <c r="D363" s="6" t="s">
        <v>188</v>
      </c>
      <c r="E363" s="6" t="s">
        <v>28</v>
      </c>
      <c r="F363" s="6" t="s">
        <v>29</v>
      </c>
      <c r="G363" s="7">
        <v>50000</v>
      </c>
      <c r="H363" s="7">
        <v>0</v>
      </c>
      <c r="I363" s="7">
        <v>50000</v>
      </c>
      <c r="J363" s="7">
        <v>1435</v>
      </c>
      <c r="K363" s="7">
        <v>1854</v>
      </c>
      <c r="L363" s="7">
        <f t="shared" si="18"/>
        <v>1520</v>
      </c>
      <c r="M363" s="7">
        <v>2185</v>
      </c>
      <c r="N363" s="7">
        <f t="shared" si="16"/>
        <v>6994</v>
      </c>
      <c r="O363" s="7">
        <f t="shared" si="17"/>
        <v>43006</v>
      </c>
    </row>
    <row r="364" spans="1:15" ht="24.75" customHeight="1" x14ac:dyDescent="0.25">
      <c r="A364" s="6">
        <v>356</v>
      </c>
      <c r="B364" s="6" t="s">
        <v>491</v>
      </c>
      <c r="C364" s="6" t="s">
        <v>477</v>
      </c>
      <c r="D364" s="6" t="s">
        <v>35</v>
      </c>
      <c r="E364" s="6" t="s">
        <v>55</v>
      </c>
      <c r="F364" s="6" t="s">
        <v>37</v>
      </c>
      <c r="G364" s="7">
        <v>22050</v>
      </c>
      <c r="H364" s="7">
        <v>0</v>
      </c>
      <c r="I364" s="7">
        <v>22050</v>
      </c>
      <c r="J364" s="7">
        <v>632.84</v>
      </c>
      <c r="K364" s="7">
        <v>0</v>
      </c>
      <c r="L364" s="7">
        <f t="shared" si="18"/>
        <v>670.32</v>
      </c>
      <c r="M364" s="7">
        <v>1354.76</v>
      </c>
      <c r="N364" s="7">
        <f t="shared" si="16"/>
        <v>2657.92</v>
      </c>
      <c r="O364" s="7">
        <f t="shared" si="17"/>
        <v>19392.080000000002</v>
      </c>
    </row>
    <row r="365" spans="1:15" ht="24.75" customHeight="1" x14ac:dyDescent="0.25">
      <c r="A365" s="6">
        <v>357</v>
      </c>
      <c r="B365" s="6" t="s">
        <v>492</v>
      </c>
      <c r="C365" s="6" t="s">
        <v>477</v>
      </c>
      <c r="D365" s="6" t="s">
        <v>229</v>
      </c>
      <c r="E365" s="6" t="s">
        <v>55</v>
      </c>
      <c r="F365" s="6" t="s">
        <v>29</v>
      </c>
      <c r="G365" s="7">
        <v>50000</v>
      </c>
      <c r="H365" s="7">
        <v>0</v>
      </c>
      <c r="I365" s="7">
        <v>50000</v>
      </c>
      <c r="J365" s="7">
        <v>1435</v>
      </c>
      <c r="K365" s="7">
        <v>1854</v>
      </c>
      <c r="L365" s="7">
        <f t="shared" si="18"/>
        <v>1520</v>
      </c>
      <c r="M365" s="7">
        <v>6350</v>
      </c>
      <c r="N365" s="7">
        <f t="shared" si="16"/>
        <v>11159</v>
      </c>
      <c r="O365" s="7">
        <f t="shared" si="17"/>
        <v>38841</v>
      </c>
    </row>
    <row r="366" spans="1:15" ht="24.75" customHeight="1" x14ac:dyDescent="0.25">
      <c r="A366" s="6">
        <v>358</v>
      </c>
      <c r="B366" s="6" t="s">
        <v>493</v>
      </c>
      <c r="C366" s="6" t="s">
        <v>477</v>
      </c>
      <c r="D366" s="6" t="s">
        <v>103</v>
      </c>
      <c r="E366" s="6" t="s">
        <v>36</v>
      </c>
      <c r="F366" s="6" t="s">
        <v>29</v>
      </c>
      <c r="G366" s="7">
        <v>11000</v>
      </c>
      <c r="H366" s="7">
        <v>0</v>
      </c>
      <c r="I366" s="7">
        <v>11000</v>
      </c>
      <c r="J366" s="7">
        <v>315.7</v>
      </c>
      <c r="K366" s="7">
        <v>0</v>
      </c>
      <c r="L366" s="7">
        <f t="shared" si="18"/>
        <v>334.4</v>
      </c>
      <c r="M366" s="7">
        <v>1884.84</v>
      </c>
      <c r="N366" s="7">
        <f t="shared" si="16"/>
        <v>2534.9399999999996</v>
      </c>
      <c r="O366" s="7">
        <f t="shared" si="17"/>
        <v>8465.0600000000013</v>
      </c>
    </row>
    <row r="367" spans="1:15" ht="24.75" customHeight="1" x14ac:dyDescent="0.25">
      <c r="A367" s="6">
        <v>359</v>
      </c>
      <c r="B367" s="6" t="s">
        <v>494</v>
      </c>
      <c r="C367" s="6" t="s">
        <v>477</v>
      </c>
      <c r="D367" s="6" t="s">
        <v>103</v>
      </c>
      <c r="E367" s="6" t="s">
        <v>36</v>
      </c>
      <c r="F367" s="6" t="s">
        <v>29</v>
      </c>
      <c r="G367" s="7">
        <v>11000</v>
      </c>
      <c r="H367" s="7">
        <v>0</v>
      </c>
      <c r="I367" s="7">
        <v>11000</v>
      </c>
      <c r="J367" s="7">
        <v>315.7</v>
      </c>
      <c r="K367" s="7">
        <v>0</v>
      </c>
      <c r="L367" s="7">
        <f t="shared" si="18"/>
        <v>334.4</v>
      </c>
      <c r="M367" s="7">
        <v>3244.68</v>
      </c>
      <c r="N367" s="7">
        <f t="shared" si="16"/>
        <v>3894.7799999999997</v>
      </c>
      <c r="O367" s="7">
        <f t="shared" si="17"/>
        <v>7105.22</v>
      </c>
    </row>
    <row r="368" spans="1:15" ht="24.75" customHeight="1" x14ac:dyDescent="0.25">
      <c r="A368" s="6">
        <v>360</v>
      </c>
      <c r="B368" s="6" t="s">
        <v>495</v>
      </c>
      <c r="C368" s="6" t="s">
        <v>477</v>
      </c>
      <c r="D368" s="6" t="s">
        <v>103</v>
      </c>
      <c r="E368" s="6" t="s">
        <v>36</v>
      </c>
      <c r="F368" s="6" t="s">
        <v>29</v>
      </c>
      <c r="G368" s="7">
        <v>11000</v>
      </c>
      <c r="H368" s="7">
        <v>0</v>
      </c>
      <c r="I368" s="7">
        <v>11000</v>
      </c>
      <c r="J368" s="7">
        <v>315.7</v>
      </c>
      <c r="K368" s="7">
        <v>0</v>
      </c>
      <c r="L368" s="7">
        <f t="shared" si="18"/>
        <v>334.4</v>
      </c>
      <c r="M368" s="7">
        <v>25</v>
      </c>
      <c r="N368" s="7">
        <f t="shared" si="16"/>
        <v>675.09999999999991</v>
      </c>
      <c r="O368" s="7">
        <f t="shared" si="17"/>
        <v>10324.9</v>
      </c>
    </row>
    <row r="369" spans="1:15" ht="24.75" customHeight="1" x14ac:dyDescent="0.25">
      <c r="A369" s="6">
        <v>361</v>
      </c>
      <c r="B369" s="6" t="s">
        <v>496</v>
      </c>
      <c r="C369" s="6" t="s">
        <v>477</v>
      </c>
      <c r="D369" s="6" t="s">
        <v>103</v>
      </c>
      <c r="E369" s="6" t="s">
        <v>36</v>
      </c>
      <c r="F369" s="6" t="s">
        <v>29</v>
      </c>
      <c r="G369" s="7">
        <v>15000</v>
      </c>
      <c r="H369" s="7">
        <v>0</v>
      </c>
      <c r="I369" s="7">
        <v>15000</v>
      </c>
      <c r="J369" s="7">
        <v>430.5</v>
      </c>
      <c r="K369" s="7">
        <v>0</v>
      </c>
      <c r="L369" s="7">
        <v>456</v>
      </c>
      <c r="M369" s="7">
        <v>25</v>
      </c>
      <c r="N369" s="7">
        <f t="shared" si="16"/>
        <v>911.5</v>
      </c>
      <c r="O369" s="7">
        <f t="shared" si="17"/>
        <v>14088.5</v>
      </c>
    </row>
    <row r="370" spans="1:15" ht="24.75" customHeight="1" x14ac:dyDescent="0.25">
      <c r="A370" s="6">
        <v>362</v>
      </c>
      <c r="B370" s="6" t="s">
        <v>497</v>
      </c>
      <c r="C370" s="6" t="s">
        <v>477</v>
      </c>
      <c r="D370" s="6" t="s">
        <v>47</v>
      </c>
      <c r="E370" s="6" t="s">
        <v>36</v>
      </c>
      <c r="F370" s="6" t="s">
        <v>29</v>
      </c>
      <c r="G370" s="7">
        <v>11000</v>
      </c>
      <c r="H370" s="7">
        <v>0</v>
      </c>
      <c r="I370" s="7">
        <v>11000</v>
      </c>
      <c r="J370" s="7">
        <v>315.7</v>
      </c>
      <c r="K370" s="7">
        <v>0</v>
      </c>
      <c r="L370" s="7">
        <f t="shared" si="18"/>
        <v>334.4</v>
      </c>
      <c r="M370" s="7">
        <v>25</v>
      </c>
      <c r="N370" s="7">
        <f t="shared" si="16"/>
        <v>675.09999999999991</v>
      </c>
      <c r="O370" s="7">
        <f t="shared" si="17"/>
        <v>10324.9</v>
      </c>
    </row>
    <row r="371" spans="1:15" ht="24.75" customHeight="1" x14ac:dyDescent="0.25">
      <c r="A371" s="6">
        <v>363</v>
      </c>
      <c r="B371" s="6" t="s">
        <v>498</v>
      </c>
      <c r="C371" s="6" t="s">
        <v>477</v>
      </c>
      <c r="D371" s="6" t="s">
        <v>103</v>
      </c>
      <c r="E371" s="6" t="s">
        <v>36</v>
      </c>
      <c r="F371" s="6" t="s">
        <v>29</v>
      </c>
      <c r="G371" s="7">
        <v>11000</v>
      </c>
      <c r="H371" s="7">
        <v>0</v>
      </c>
      <c r="I371" s="7">
        <v>11000</v>
      </c>
      <c r="J371" s="7">
        <v>315.7</v>
      </c>
      <c r="K371" s="7">
        <v>0</v>
      </c>
      <c r="L371" s="7">
        <f t="shared" si="18"/>
        <v>334.4</v>
      </c>
      <c r="M371" s="7">
        <v>25</v>
      </c>
      <c r="N371" s="7">
        <f t="shared" si="16"/>
        <v>675.09999999999991</v>
      </c>
      <c r="O371" s="7">
        <f t="shared" si="17"/>
        <v>10324.9</v>
      </c>
    </row>
    <row r="372" spans="1:15" ht="24.75" customHeight="1" x14ac:dyDescent="0.25">
      <c r="A372" s="6">
        <v>364</v>
      </c>
      <c r="B372" s="6" t="s">
        <v>499</v>
      </c>
      <c r="C372" s="6" t="s">
        <v>477</v>
      </c>
      <c r="D372" s="6" t="s">
        <v>103</v>
      </c>
      <c r="E372" s="6" t="s">
        <v>36</v>
      </c>
      <c r="F372" s="6" t="s">
        <v>29</v>
      </c>
      <c r="G372" s="7">
        <v>15000</v>
      </c>
      <c r="H372" s="7">
        <v>0</v>
      </c>
      <c r="I372" s="7">
        <v>15000</v>
      </c>
      <c r="J372" s="7">
        <v>430.5</v>
      </c>
      <c r="K372" s="7">
        <v>0</v>
      </c>
      <c r="L372" s="7">
        <v>456</v>
      </c>
      <c r="M372" s="7">
        <v>25</v>
      </c>
      <c r="N372" s="7">
        <f t="shared" si="16"/>
        <v>911.5</v>
      </c>
      <c r="O372" s="7">
        <f t="shared" si="17"/>
        <v>14088.5</v>
      </c>
    </row>
    <row r="373" spans="1:15" ht="24.75" customHeight="1" x14ac:dyDescent="0.25">
      <c r="A373" s="6">
        <v>365</v>
      </c>
      <c r="B373" s="6" t="s">
        <v>500</v>
      </c>
      <c r="C373" s="6" t="s">
        <v>477</v>
      </c>
      <c r="D373" s="6" t="s">
        <v>119</v>
      </c>
      <c r="E373" s="6" t="s">
        <v>36</v>
      </c>
      <c r="F373" s="6" t="s">
        <v>37</v>
      </c>
      <c r="G373" s="7">
        <v>15000</v>
      </c>
      <c r="H373" s="7">
        <v>0</v>
      </c>
      <c r="I373" s="7">
        <v>15000</v>
      </c>
      <c r="J373" s="7">
        <v>430.5</v>
      </c>
      <c r="K373" s="7">
        <v>0</v>
      </c>
      <c r="L373" s="7">
        <v>456</v>
      </c>
      <c r="M373" s="7">
        <v>825</v>
      </c>
      <c r="N373" s="7">
        <f t="shared" si="16"/>
        <v>1711.5</v>
      </c>
      <c r="O373" s="7">
        <f t="shared" si="17"/>
        <v>13288.5</v>
      </c>
    </row>
    <row r="374" spans="1:15" ht="24.75" customHeight="1" x14ac:dyDescent="0.25">
      <c r="A374" s="6">
        <v>366</v>
      </c>
      <c r="B374" s="6" t="s">
        <v>501</v>
      </c>
      <c r="C374" s="6" t="s">
        <v>477</v>
      </c>
      <c r="D374" s="6" t="s">
        <v>103</v>
      </c>
      <c r="E374" s="6" t="s">
        <v>36</v>
      </c>
      <c r="F374" s="6" t="s">
        <v>29</v>
      </c>
      <c r="G374" s="7">
        <v>11000</v>
      </c>
      <c r="H374" s="7">
        <v>0</v>
      </c>
      <c r="I374" s="7">
        <v>11000</v>
      </c>
      <c r="J374" s="7">
        <v>315.7</v>
      </c>
      <c r="K374" s="7">
        <v>0</v>
      </c>
      <c r="L374" s="7">
        <f t="shared" si="18"/>
        <v>334.4</v>
      </c>
      <c r="M374" s="7">
        <v>25</v>
      </c>
      <c r="N374" s="7">
        <f t="shared" si="16"/>
        <v>675.09999999999991</v>
      </c>
      <c r="O374" s="7">
        <f t="shared" si="17"/>
        <v>10324.9</v>
      </c>
    </row>
    <row r="375" spans="1:15" ht="24.75" customHeight="1" x14ac:dyDescent="0.25">
      <c r="A375" s="6">
        <v>367</v>
      </c>
      <c r="B375" s="6" t="s">
        <v>502</v>
      </c>
      <c r="C375" s="6" t="s">
        <v>477</v>
      </c>
      <c r="D375" s="6" t="s">
        <v>103</v>
      </c>
      <c r="E375" s="6" t="s">
        <v>36</v>
      </c>
      <c r="F375" s="6" t="s">
        <v>29</v>
      </c>
      <c r="G375" s="7">
        <v>15000</v>
      </c>
      <c r="H375" s="7">
        <v>0</v>
      </c>
      <c r="I375" s="7">
        <v>15000</v>
      </c>
      <c r="J375" s="7">
        <v>430.5</v>
      </c>
      <c r="K375" s="7">
        <v>0</v>
      </c>
      <c r="L375" s="7">
        <v>456</v>
      </c>
      <c r="M375" s="7">
        <v>25</v>
      </c>
      <c r="N375" s="7">
        <f t="shared" si="16"/>
        <v>911.5</v>
      </c>
      <c r="O375" s="7">
        <f t="shared" si="17"/>
        <v>14088.5</v>
      </c>
    </row>
    <row r="376" spans="1:15" ht="24.75" customHeight="1" x14ac:dyDescent="0.25">
      <c r="A376" s="6">
        <v>368</v>
      </c>
      <c r="B376" s="6" t="s">
        <v>503</v>
      </c>
      <c r="C376" s="6" t="s">
        <v>477</v>
      </c>
      <c r="D376" s="6" t="s">
        <v>188</v>
      </c>
      <c r="E376" s="6" t="s">
        <v>28</v>
      </c>
      <c r="F376" s="6" t="s">
        <v>29</v>
      </c>
      <c r="G376" s="7">
        <v>50000</v>
      </c>
      <c r="H376" s="7">
        <v>0</v>
      </c>
      <c r="I376" s="7">
        <v>50000</v>
      </c>
      <c r="J376" s="7">
        <v>1435</v>
      </c>
      <c r="K376" s="7">
        <v>1596.68</v>
      </c>
      <c r="L376" s="7">
        <f t="shared" si="18"/>
        <v>1520</v>
      </c>
      <c r="M376" s="7">
        <v>2640.46</v>
      </c>
      <c r="N376" s="7">
        <f t="shared" si="16"/>
        <v>7192.14</v>
      </c>
      <c r="O376" s="7">
        <f t="shared" si="17"/>
        <v>42807.86</v>
      </c>
    </row>
    <row r="377" spans="1:15" ht="24.75" customHeight="1" x14ac:dyDescent="0.25">
      <c r="A377" s="6">
        <v>369</v>
      </c>
      <c r="B377" s="6" t="s">
        <v>504</v>
      </c>
      <c r="C377" s="6" t="s">
        <v>477</v>
      </c>
      <c r="D377" s="6" t="s">
        <v>505</v>
      </c>
      <c r="E377" s="6" t="s">
        <v>36</v>
      </c>
      <c r="F377" s="6" t="s">
        <v>37</v>
      </c>
      <c r="G377" s="7">
        <v>26250</v>
      </c>
      <c r="H377" s="7">
        <v>0</v>
      </c>
      <c r="I377" s="7">
        <v>26250</v>
      </c>
      <c r="J377" s="7">
        <v>753.38</v>
      </c>
      <c r="K377" s="7">
        <v>0</v>
      </c>
      <c r="L377" s="7">
        <f t="shared" si="18"/>
        <v>798</v>
      </c>
      <c r="M377" s="7">
        <v>6884.76</v>
      </c>
      <c r="N377" s="7">
        <f t="shared" si="16"/>
        <v>8436.14</v>
      </c>
      <c r="O377" s="7">
        <f t="shared" si="17"/>
        <v>17813.86</v>
      </c>
    </row>
    <row r="378" spans="1:15" ht="24.75" customHeight="1" x14ac:dyDescent="0.25">
      <c r="A378" s="6">
        <v>370</v>
      </c>
      <c r="B378" s="6" t="s">
        <v>506</v>
      </c>
      <c r="C378" s="6" t="s">
        <v>477</v>
      </c>
      <c r="D378" s="6" t="s">
        <v>103</v>
      </c>
      <c r="E378" s="6" t="s">
        <v>36</v>
      </c>
      <c r="F378" s="6" t="s">
        <v>29</v>
      </c>
      <c r="G378" s="7">
        <v>15000</v>
      </c>
      <c r="H378" s="7">
        <v>0</v>
      </c>
      <c r="I378" s="7">
        <v>15000</v>
      </c>
      <c r="J378" s="7">
        <v>430.5</v>
      </c>
      <c r="K378" s="7">
        <v>0</v>
      </c>
      <c r="L378" s="7">
        <v>456</v>
      </c>
      <c r="M378" s="7">
        <v>25</v>
      </c>
      <c r="N378" s="7">
        <f t="shared" si="16"/>
        <v>911.5</v>
      </c>
      <c r="O378" s="7">
        <f t="shared" si="17"/>
        <v>14088.5</v>
      </c>
    </row>
    <row r="379" spans="1:15" ht="24.75" customHeight="1" x14ac:dyDescent="0.25">
      <c r="A379" s="6">
        <v>371</v>
      </c>
      <c r="B379" s="6" t="s">
        <v>507</v>
      </c>
      <c r="C379" s="6" t="s">
        <v>477</v>
      </c>
      <c r="D379" s="6" t="s">
        <v>103</v>
      </c>
      <c r="E379" s="6" t="s">
        <v>36</v>
      </c>
      <c r="F379" s="6" t="s">
        <v>29</v>
      </c>
      <c r="G379" s="7">
        <v>15000</v>
      </c>
      <c r="H379" s="7">
        <v>0</v>
      </c>
      <c r="I379" s="7">
        <v>15000</v>
      </c>
      <c r="J379" s="7">
        <v>430.5</v>
      </c>
      <c r="K379" s="7">
        <v>0</v>
      </c>
      <c r="L379" s="7">
        <v>456</v>
      </c>
      <c r="M379" s="7">
        <v>25</v>
      </c>
      <c r="N379" s="7">
        <f t="shared" si="16"/>
        <v>911.5</v>
      </c>
      <c r="O379" s="7">
        <f t="shared" si="17"/>
        <v>14088.5</v>
      </c>
    </row>
    <row r="380" spans="1:15" ht="24.75" customHeight="1" x14ac:dyDescent="0.25">
      <c r="A380" s="6">
        <v>372</v>
      </c>
      <c r="B380" s="6" t="s">
        <v>508</v>
      </c>
      <c r="C380" s="6" t="s">
        <v>477</v>
      </c>
      <c r="D380" s="6" t="s">
        <v>103</v>
      </c>
      <c r="E380" s="6" t="s">
        <v>36</v>
      </c>
      <c r="F380" s="6" t="s">
        <v>29</v>
      </c>
      <c r="G380" s="7">
        <v>15000</v>
      </c>
      <c r="H380" s="7">
        <v>0</v>
      </c>
      <c r="I380" s="7">
        <v>15000</v>
      </c>
      <c r="J380" s="7">
        <v>430.5</v>
      </c>
      <c r="K380" s="7">
        <v>0</v>
      </c>
      <c r="L380" s="7">
        <v>456</v>
      </c>
      <c r="M380" s="7">
        <v>3455.92</v>
      </c>
      <c r="N380" s="7">
        <f t="shared" si="16"/>
        <v>4342.42</v>
      </c>
      <c r="O380" s="7">
        <f t="shared" si="17"/>
        <v>10657.58</v>
      </c>
    </row>
    <row r="381" spans="1:15" ht="24.75" customHeight="1" x14ac:dyDescent="0.25">
      <c r="A381" s="6">
        <v>373</v>
      </c>
      <c r="B381" s="6" t="s">
        <v>509</v>
      </c>
      <c r="C381" s="6" t="s">
        <v>477</v>
      </c>
      <c r="D381" s="6" t="s">
        <v>103</v>
      </c>
      <c r="E381" s="6" t="s">
        <v>36</v>
      </c>
      <c r="F381" s="6" t="s">
        <v>29</v>
      </c>
      <c r="G381" s="7">
        <v>15000</v>
      </c>
      <c r="H381" s="7">
        <v>0</v>
      </c>
      <c r="I381" s="7">
        <v>15000</v>
      </c>
      <c r="J381" s="7">
        <v>430.5</v>
      </c>
      <c r="K381" s="7">
        <v>0</v>
      </c>
      <c r="L381" s="7">
        <v>456</v>
      </c>
      <c r="M381" s="7">
        <v>25</v>
      </c>
      <c r="N381" s="7">
        <f t="shared" si="16"/>
        <v>911.5</v>
      </c>
      <c r="O381" s="7">
        <f t="shared" si="17"/>
        <v>14088.5</v>
      </c>
    </row>
    <row r="382" spans="1:15" ht="24.75" customHeight="1" x14ac:dyDescent="0.25">
      <c r="A382" s="6">
        <v>374</v>
      </c>
      <c r="B382" s="6" t="s">
        <v>510</v>
      </c>
      <c r="C382" s="6" t="s">
        <v>477</v>
      </c>
      <c r="D382" s="6" t="s">
        <v>229</v>
      </c>
      <c r="E382" s="6" t="s">
        <v>28</v>
      </c>
      <c r="F382" s="6" t="s">
        <v>29</v>
      </c>
      <c r="G382" s="7">
        <v>26565</v>
      </c>
      <c r="H382" s="7">
        <v>0</v>
      </c>
      <c r="I382" s="7">
        <v>26565</v>
      </c>
      <c r="J382" s="7">
        <v>762.42</v>
      </c>
      <c r="K382" s="7">
        <v>0</v>
      </c>
      <c r="L382" s="7">
        <f t="shared" si="18"/>
        <v>807.57600000000002</v>
      </c>
      <c r="M382" s="7">
        <v>25</v>
      </c>
      <c r="N382" s="7">
        <f t="shared" si="16"/>
        <v>1594.9960000000001</v>
      </c>
      <c r="O382" s="7">
        <f t="shared" si="17"/>
        <v>24970.004000000001</v>
      </c>
    </row>
    <row r="383" spans="1:15" ht="24.75" customHeight="1" x14ac:dyDescent="0.25">
      <c r="A383" s="6">
        <v>375</v>
      </c>
      <c r="B383" s="6" t="s">
        <v>511</v>
      </c>
      <c r="C383" s="6" t="s">
        <v>477</v>
      </c>
      <c r="D383" s="6" t="s">
        <v>202</v>
      </c>
      <c r="E383" s="6" t="s">
        <v>55</v>
      </c>
      <c r="F383" s="6" t="s">
        <v>29</v>
      </c>
      <c r="G383" s="7">
        <v>40000</v>
      </c>
      <c r="H383" s="7">
        <v>0</v>
      </c>
      <c r="I383" s="7">
        <v>40000</v>
      </c>
      <c r="J383" s="7">
        <v>1148</v>
      </c>
      <c r="K383" s="7">
        <v>0</v>
      </c>
      <c r="L383" s="7">
        <v>1216</v>
      </c>
      <c r="M383" s="7">
        <v>3855.92</v>
      </c>
      <c r="N383" s="7">
        <f t="shared" si="16"/>
        <v>6219.92</v>
      </c>
      <c r="O383" s="7">
        <f t="shared" si="17"/>
        <v>33780.080000000002</v>
      </c>
    </row>
    <row r="384" spans="1:15" ht="24.75" customHeight="1" x14ac:dyDescent="0.25">
      <c r="A384" s="6">
        <v>376</v>
      </c>
      <c r="B384" s="6" t="s">
        <v>512</v>
      </c>
      <c r="C384" s="6" t="s">
        <v>477</v>
      </c>
      <c r="D384" s="6" t="s">
        <v>202</v>
      </c>
      <c r="E384" s="6" t="s">
        <v>55</v>
      </c>
      <c r="F384" s="6" t="s">
        <v>29</v>
      </c>
      <c r="G384" s="7">
        <v>40000</v>
      </c>
      <c r="H384" s="7">
        <v>0</v>
      </c>
      <c r="I384" s="7">
        <v>40000</v>
      </c>
      <c r="J384" s="7">
        <v>1148</v>
      </c>
      <c r="K384" s="7">
        <v>442.65</v>
      </c>
      <c r="L384" s="7">
        <v>1216</v>
      </c>
      <c r="M384" s="7">
        <v>425</v>
      </c>
      <c r="N384" s="7">
        <f t="shared" si="16"/>
        <v>3231.65</v>
      </c>
      <c r="O384" s="7">
        <f t="shared" si="17"/>
        <v>36768.35</v>
      </c>
    </row>
    <row r="385" spans="1:15" ht="24.75" customHeight="1" x14ac:dyDescent="0.25">
      <c r="A385" s="6">
        <v>377</v>
      </c>
      <c r="B385" s="6" t="s">
        <v>513</v>
      </c>
      <c r="C385" s="6" t="s">
        <v>477</v>
      </c>
      <c r="D385" s="6" t="s">
        <v>188</v>
      </c>
      <c r="E385" s="6" t="s">
        <v>28</v>
      </c>
      <c r="F385" s="6" t="s">
        <v>29</v>
      </c>
      <c r="G385" s="7">
        <v>50000</v>
      </c>
      <c r="H385" s="7">
        <v>0</v>
      </c>
      <c r="I385" s="7">
        <v>50000</v>
      </c>
      <c r="J385" s="7">
        <v>1435</v>
      </c>
      <c r="K385" s="7">
        <v>1596.68</v>
      </c>
      <c r="L385" s="7">
        <f t="shared" si="18"/>
        <v>1520</v>
      </c>
      <c r="M385" s="7">
        <v>2640.46</v>
      </c>
      <c r="N385" s="7">
        <f t="shared" si="16"/>
        <v>7192.14</v>
      </c>
      <c r="O385" s="7">
        <f t="shared" si="17"/>
        <v>42807.86</v>
      </c>
    </row>
    <row r="386" spans="1:15" ht="24.75" customHeight="1" x14ac:dyDescent="0.25">
      <c r="A386" s="6">
        <v>378</v>
      </c>
      <c r="B386" s="6" t="s">
        <v>514</v>
      </c>
      <c r="C386" s="6" t="s">
        <v>477</v>
      </c>
      <c r="D386" s="6" t="s">
        <v>188</v>
      </c>
      <c r="E386" s="6" t="s">
        <v>28</v>
      </c>
      <c r="F386" s="6" t="s">
        <v>29</v>
      </c>
      <c r="G386" s="7">
        <v>50000</v>
      </c>
      <c r="H386" s="7">
        <v>0</v>
      </c>
      <c r="I386" s="7">
        <v>50000</v>
      </c>
      <c r="J386" s="7">
        <v>1435</v>
      </c>
      <c r="K386" s="7">
        <v>1854</v>
      </c>
      <c r="L386" s="7">
        <f t="shared" si="18"/>
        <v>1520</v>
      </c>
      <c r="M386" s="7">
        <v>425</v>
      </c>
      <c r="N386" s="7">
        <f t="shared" si="16"/>
        <v>5234</v>
      </c>
      <c r="O386" s="7">
        <f t="shared" si="17"/>
        <v>44766</v>
      </c>
    </row>
    <row r="387" spans="1:15" ht="24.75" customHeight="1" x14ac:dyDescent="0.25">
      <c r="A387" s="6">
        <v>379</v>
      </c>
      <c r="B387" s="6" t="s">
        <v>515</v>
      </c>
      <c r="C387" s="6" t="s">
        <v>477</v>
      </c>
      <c r="D387" s="6" t="s">
        <v>188</v>
      </c>
      <c r="E387" s="6" t="s">
        <v>28</v>
      </c>
      <c r="F387" s="6" t="s">
        <v>37</v>
      </c>
      <c r="G387" s="7">
        <v>50000</v>
      </c>
      <c r="H387" s="7">
        <v>0</v>
      </c>
      <c r="I387" s="7">
        <v>50000</v>
      </c>
      <c r="J387" s="7">
        <v>1435</v>
      </c>
      <c r="K387" s="7">
        <v>1854</v>
      </c>
      <c r="L387" s="7">
        <f t="shared" si="18"/>
        <v>1520</v>
      </c>
      <c r="M387" s="7">
        <v>2035.8</v>
      </c>
      <c r="N387" s="7">
        <f t="shared" si="16"/>
        <v>6844.8</v>
      </c>
      <c r="O387" s="7">
        <f t="shared" si="17"/>
        <v>43155.199999999997</v>
      </c>
    </row>
    <row r="388" spans="1:15" ht="24.75" customHeight="1" x14ac:dyDescent="0.25">
      <c r="A388" s="6">
        <v>380</v>
      </c>
      <c r="B388" s="6" t="s">
        <v>516</v>
      </c>
      <c r="C388" s="6" t="s">
        <v>477</v>
      </c>
      <c r="D388" s="6" t="s">
        <v>179</v>
      </c>
      <c r="E388" s="6" t="s">
        <v>36</v>
      </c>
      <c r="F388" s="6" t="s">
        <v>29</v>
      </c>
      <c r="G388" s="7">
        <v>15000</v>
      </c>
      <c r="H388" s="7">
        <v>0</v>
      </c>
      <c r="I388" s="7">
        <v>15000</v>
      </c>
      <c r="J388" s="7">
        <v>430.5</v>
      </c>
      <c r="K388" s="7">
        <v>0</v>
      </c>
      <c r="L388" s="7">
        <v>456</v>
      </c>
      <c r="M388" s="7">
        <v>4803.2700000000004</v>
      </c>
      <c r="N388" s="7">
        <f t="shared" si="16"/>
        <v>5689.77</v>
      </c>
      <c r="O388" s="7">
        <f t="shared" si="17"/>
        <v>9310.23</v>
      </c>
    </row>
    <row r="389" spans="1:15" ht="24.75" customHeight="1" x14ac:dyDescent="0.25">
      <c r="A389" s="6">
        <v>381</v>
      </c>
      <c r="B389" s="6" t="s">
        <v>517</v>
      </c>
      <c r="C389" s="6" t="s">
        <v>477</v>
      </c>
      <c r="D389" s="6" t="s">
        <v>188</v>
      </c>
      <c r="E389" s="6" t="s">
        <v>28</v>
      </c>
      <c r="F389" s="6" t="s">
        <v>29</v>
      </c>
      <c r="G389" s="7">
        <v>50000</v>
      </c>
      <c r="H389" s="7">
        <v>0</v>
      </c>
      <c r="I389" s="7">
        <v>50000</v>
      </c>
      <c r="J389" s="7">
        <v>1435</v>
      </c>
      <c r="K389" s="7">
        <v>1596.68</v>
      </c>
      <c r="L389" s="7">
        <v>1520</v>
      </c>
      <c r="M389" s="7">
        <v>2140.46</v>
      </c>
      <c r="N389" s="7">
        <f t="shared" si="16"/>
        <v>6692.14</v>
      </c>
      <c r="O389" s="7">
        <f t="shared" si="17"/>
        <v>43307.86</v>
      </c>
    </row>
    <row r="390" spans="1:15" ht="24.75" customHeight="1" x14ac:dyDescent="0.25">
      <c r="A390" s="6">
        <v>382</v>
      </c>
      <c r="B390" s="6" t="s">
        <v>518</v>
      </c>
      <c r="C390" s="6" t="s">
        <v>477</v>
      </c>
      <c r="D390" s="6" t="s">
        <v>179</v>
      </c>
      <c r="E390" s="6" t="s">
        <v>36</v>
      </c>
      <c r="F390" s="6" t="s">
        <v>29</v>
      </c>
      <c r="G390" s="7">
        <v>11000</v>
      </c>
      <c r="H390" s="7">
        <v>0</v>
      </c>
      <c r="I390" s="7">
        <v>11000</v>
      </c>
      <c r="J390" s="7">
        <v>315.7</v>
      </c>
      <c r="K390" s="7">
        <v>0</v>
      </c>
      <c r="L390" s="7">
        <f t="shared" si="18"/>
        <v>334.4</v>
      </c>
      <c r="M390" s="7">
        <v>25</v>
      </c>
      <c r="N390" s="7">
        <f t="shared" si="16"/>
        <v>675.09999999999991</v>
      </c>
      <c r="O390" s="7">
        <f t="shared" si="17"/>
        <v>10324.9</v>
      </c>
    </row>
    <row r="391" spans="1:15" ht="24.75" customHeight="1" x14ac:dyDescent="0.25">
      <c r="A391" s="6">
        <v>383</v>
      </c>
      <c r="B391" s="6" t="s">
        <v>519</v>
      </c>
      <c r="C391" s="6" t="s">
        <v>477</v>
      </c>
      <c r="D391" s="6" t="s">
        <v>179</v>
      </c>
      <c r="E391" s="6" t="s">
        <v>36</v>
      </c>
      <c r="F391" s="6" t="s">
        <v>29</v>
      </c>
      <c r="G391" s="7">
        <v>11000</v>
      </c>
      <c r="H391" s="7">
        <v>0</v>
      </c>
      <c r="I391" s="7">
        <v>11000</v>
      </c>
      <c r="J391" s="7">
        <v>315.7</v>
      </c>
      <c r="K391" s="7">
        <v>0</v>
      </c>
      <c r="L391" s="7">
        <f t="shared" si="18"/>
        <v>334.4</v>
      </c>
      <c r="M391" s="7">
        <v>25</v>
      </c>
      <c r="N391" s="7">
        <f t="shared" si="16"/>
        <v>675.09999999999991</v>
      </c>
      <c r="O391" s="7">
        <f t="shared" si="17"/>
        <v>10324.9</v>
      </c>
    </row>
    <row r="392" spans="1:15" ht="24.75" customHeight="1" x14ac:dyDescent="0.25">
      <c r="A392" s="6">
        <v>384</v>
      </c>
      <c r="B392" s="6" t="s">
        <v>520</v>
      </c>
      <c r="C392" s="6" t="s">
        <v>477</v>
      </c>
      <c r="D392" s="6" t="s">
        <v>103</v>
      </c>
      <c r="E392" s="6" t="s">
        <v>36</v>
      </c>
      <c r="F392" s="6" t="s">
        <v>29</v>
      </c>
      <c r="G392" s="7">
        <v>15000</v>
      </c>
      <c r="H392" s="7">
        <v>0</v>
      </c>
      <c r="I392" s="7">
        <v>15000</v>
      </c>
      <c r="J392" s="7">
        <v>430.5</v>
      </c>
      <c r="K392" s="7">
        <v>0</v>
      </c>
      <c r="L392" s="7">
        <v>456</v>
      </c>
      <c r="M392" s="7">
        <v>3455.92</v>
      </c>
      <c r="N392" s="7">
        <f t="shared" si="16"/>
        <v>4342.42</v>
      </c>
      <c r="O392" s="7">
        <f t="shared" si="17"/>
        <v>10657.58</v>
      </c>
    </row>
    <row r="393" spans="1:15" ht="24.75" customHeight="1" x14ac:dyDescent="0.25">
      <c r="A393" s="6">
        <v>385</v>
      </c>
      <c r="B393" s="6" t="s">
        <v>521</v>
      </c>
      <c r="C393" s="6" t="s">
        <v>477</v>
      </c>
      <c r="D393" s="6" t="s">
        <v>229</v>
      </c>
      <c r="E393" s="6" t="s">
        <v>55</v>
      </c>
      <c r="F393" s="6" t="s">
        <v>29</v>
      </c>
      <c r="G393" s="7">
        <v>50000</v>
      </c>
      <c r="H393" s="7">
        <v>0</v>
      </c>
      <c r="I393" s="7">
        <v>50000</v>
      </c>
      <c r="J393" s="7">
        <v>1435</v>
      </c>
      <c r="K393" s="7">
        <v>1854</v>
      </c>
      <c r="L393" s="7">
        <f t="shared" si="18"/>
        <v>1520</v>
      </c>
      <c r="M393" s="7">
        <v>925</v>
      </c>
      <c r="N393" s="7">
        <f t="shared" ref="N393:N455" si="19">+J393+K393+L393+M393</f>
        <v>5734</v>
      </c>
      <c r="O393" s="7">
        <f t="shared" si="17"/>
        <v>44266</v>
      </c>
    </row>
    <row r="394" spans="1:15" ht="24.75" customHeight="1" x14ac:dyDescent="0.25">
      <c r="A394" s="6">
        <v>386</v>
      </c>
      <c r="B394" s="6" t="s">
        <v>522</v>
      </c>
      <c r="C394" s="6" t="s">
        <v>477</v>
      </c>
      <c r="D394" s="6" t="s">
        <v>103</v>
      </c>
      <c r="E394" s="6" t="s">
        <v>36</v>
      </c>
      <c r="F394" s="6" t="s">
        <v>29</v>
      </c>
      <c r="G394" s="7">
        <v>15000</v>
      </c>
      <c r="H394" s="7">
        <v>0</v>
      </c>
      <c r="I394" s="7">
        <v>15000</v>
      </c>
      <c r="J394" s="7">
        <v>430.5</v>
      </c>
      <c r="K394" s="7">
        <v>0</v>
      </c>
      <c r="L394" s="7">
        <v>456</v>
      </c>
      <c r="M394" s="7">
        <v>25</v>
      </c>
      <c r="N394" s="7">
        <f t="shared" si="19"/>
        <v>911.5</v>
      </c>
      <c r="O394" s="7">
        <f t="shared" si="17"/>
        <v>14088.5</v>
      </c>
    </row>
    <row r="395" spans="1:15" ht="24.75" customHeight="1" x14ac:dyDescent="0.25">
      <c r="A395" s="6">
        <v>387</v>
      </c>
      <c r="B395" s="6" t="s">
        <v>523</v>
      </c>
      <c r="C395" s="6" t="s">
        <v>477</v>
      </c>
      <c r="D395" s="6" t="s">
        <v>188</v>
      </c>
      <c r="E395" s="6" t="s">
        <v>28</v>
      </c>
      <c r="F395" s="6" t="s">
        <v>37</v>
      </c>
      <c r="G395" s="7">
        <v>50000</v>
      </c>
      <c r="H395" s="7">
        <v>0</v>
      </c>
      <c r="I395" s="7">
        <v>50000</v>
      </c>
      <c r="J395" s="7">
        <v>1435</v>
      </c>
      <c r="K395" s="7">
        <v>1854</v>
      </c>
      <c r="L395" s="7">
        <f t="shared" ref="L395:L457" si="20">+I395*3.04%</f>
        <v>1520</v>
      </c>
      <c r="M395" s="7">
        <v>2900</v>
      </c>
      <c r="N395" s="7">
        <f t="shared" si="19"/>
        <v>7709</v>
      </c>
      <c r="O395" s="7">
        <f t="shared" ref="O395:O458" si="21">+G395-N395</f>
        <v>42291</v>
      </c>
    </row>
    <row r="396" spans="1:15" ht="24.75" customHeight="1" x14ac:dyDescent="0.25">
      <c r="A396" s="6">
        <v>388</v>
      </c>
      <c r="B396" s="6" t="s">
        <v>524</v>
      </c>
      <c r="C396" s="6" t="s">
        <v>477</v>
      </c>
      <c r="D396" s="6" t="s">
        <v>103</v>
      </c>
      <c r="E396" s="6" t="s">
        <v>36</v>
      </c>
      <c r="F396" s="6" t="s">
        <v>29</v>
      </c>
      <c r="G396" s="7">
        <v>15000</v>
      </c>
      <c r="H396" s="7">
        <v>0</v>
      </c>
      <c r="I396" s="7">
        <v>15000</v>
      </c>
      <c r="J396" s="7">
        <v>430.5</v>
      </c>
      <c r="K396" s="7">
        <v>0</v>
      </c>
      <c r="L396" s="7">
        <v>456</v>
      </c>
      <c r="M396" s="7">
        <v>25</v>
      </c>
      <c r="N396" s="7">
        <f t="shared" si="19"/>
        <v>911.5</v>
      </c>
      <c r="O396" s="7">
        <f t="shared" si="21"/>
        <v>14088.5</v>
      </c>
    </row>
    <row r="397" spans="1:15" ht="24.75" customHeight="1" x14ac:dyDescent="0.25">
      <c r="A397" s="6">
        <v>389</v>
      </c>
      <c r="B397" s="6" t="s">
        <v>525</v>
      </c>
      <c r="C397" s="6" t="s">
        <v>526</v>
      </c>
      <c r="D397" s="6" t="s">
        <v>103</v>
      </c>
      <c r="E397" s="6" t="s">
        <v>36</v>
      </c>
      <c r="F397" s="6" t="s">
        <v>29</v>
      </c>
      <c r="G397" s="7">
        <v>15000</v>
      </c>
      <c r="H397" s="7">
        <v>0</v>
      </c>
      <c r="I397" s="7">
        <v>15000</v>
      </c>
      <c r="J397" s="7">
        <v>430.5</v>
      </c>
      <c r="K397" s="7">
        <v>0</v>
      </c>
      <c r="L397" s="7">
        <v>456</v>
      </c>
      <c r="M397" s="7">
        <v>25</v>
      </c>
      <c r="N397" s="7">
        <f t="shared" si="19"/>
        <v>911.5</v>
      </c>
      <c r="O397" s="7">
        <f t="shared" si="21"/>
        <v>14088.5</v>
      </c>
    </row>
    <row r="398" spans="1:15" ht="24.75" customHeight="1" x14ac:dyDescent="0.25">
      <c r="A398" s="6">
        <v>390</v>
      </c>
      <c r="B398" s="6" t="s">
        <v>527</v>
      </c>
      <c r="C398" s="6" t="s">
        <v>526</v>
      </c>
      <c r="D398" s="6" t="s">
        <v>528</v>
      </c>
      <c r="E398" s="6" t="s">
        <v>529</v>
      </c>
      <c r="F398" s="6" t="s">
        <v>29</v>
      </c>
      <c r="G398" s="7">
        <v>80000</v>
      </c>
      <c r="H398" s="7">
        <v>0</v>
      </c>
      <c r="I398" s="7">
        <v>80000</v>
      </c>
      <c r="J398" s="7">
        <v>2296</v>
      </c>
      <c r="K398" s="7">
        <v>7400.87</v>
      </c>
      <c r="L398" s="7">
        <f t="shared" si="20"/>
        <v>2432</v>
      </c>
      <c r="M398" s="7">
        <v>425</v>
      </c>
      <c r="N398" s="7">
        <f t="shared" si="19"/>
        <v>12553.869999999999</v>
      </c>
      <c r="O398" s="7">
        <f t="shared" si="21"/>
        <v>67446.13</v>
      </c>
    </row>
    <row r="399" spans="1:15" ht="24.75" customHeight="1" x14ac:dyDescent="0.25">
      <c r="A399" s="6">
        <v>391</v>
      </c>
      <c r="B399" s="6" t="s">
        <v>530</v>
      </c>
      <c r="C399" s="6" t="s">
        <v>526</v>
      </c>
      <c r="D399" s="6" t="s">
        <v>188</v>
      </c>
      <c r="E399" s="6" t="s">
        <v>55</v>
      </c>
      <c r="F399" s="6" t="s">
        <v>37</v>
      </c>
      <c r="G399" s="7">
        <v>50000</v>
      </c>
      <c r="H399" s="7">
        <v>0</v>
      </c>
      <c r="I399" s="7">
        <v>50000</v>
      </c>
      <c r="J399" s="7">
        <v>1435</v>
      </c>
      <c r="K399" s="7">
        <v>1596.68</v>
      </c>
      <c r="L399" s="7">
        <f t="shared" si="20"/>
        <v>1520</v>
      </c>
      <c r="M399" s="7">
        <v>2240.46</v>
      </c>
      <c r="N399" s="7">
        <f t="shared" si="19"/>
        <v>6792.14</v>
      </c>
      <c r="O399" s="7">
        <f t="shared" si="21"/>
        <v>43207.86</v>
      </c>
    </row>
    <row r="400" spans="1:15" ht="24.75" customHeight="1" x14ac:dyDescent="0.25">
      <c r="A400" s="6">
        <v>392</v>
      </c>
      <c r="B400" s="6" t="s">
        <v>531</v>
      </c>
      <c r="C400" s="6" t="s">
        <v>526</v>
      </c>
      <c r="D400" s="6" t="s">
        <v>188</v>
      </c>
      <c r="E400" s="6" t="s">
        <v>28</v>
      </c>
      <c r="F400" s="6" t="s">
        <v>29</v>
      </c>
      <c r="G400" s="7">
        <v>50000</v>
      </c>
      <c r="H400" s="7">
        <v>0</v>
      </c>
      <c r="I400" s="7">
        <v>50000</v>
      </c>
      <c r="J400" s="7">
        <v>1435</v>
      </c>
      <c r="K400" s="7">
        <v>1854</v>
      </c>
      <c r="L400" s="7">
        <f t="shared" si="20"/>
        <v>1520</v>
      </c>
      <c r="M400" s="7">
        <v>925</v>
      </c>
      <c r="N400" s="7">
        <f t="shared" si="19"/>
        <v>5734</v>
      </c>
      <c r="O400" s="7">
        <f t="shared" si="21"/>
        <v>44266</v>
      </c>
    </row>
    <row r="401" spans="1:15" ht="24.75" customHeight="1" x14ac:dyDescent="0.25">
      <c r="A401" s="6">
        <v>393</v>
      </c>
      <c r="B401" s="6" t="s">
        <v>532</v>
      </c>
      <c r="C401" s="6" t="s">
        <v>526</v>
      </c>
      <c r="D401" s="6" t="s">
        <v>188</v>
      </c>
      <c r="E401" s="6" t="s">
        <v>28</v>
      </c>
      <c r="F401" s="6" t="s">
        <v>29</v>
      </c>
      <c r="G401" s="7">
        <v>50000</v>
      </c>
      <c r="H401" s="7">
        <v>0</v>
      </c>
      <c r="I401" s="7">
        <v>50000</v>
      </c>
      <c r="J401" s="7">
        <v>1435</v>
      </c>
      <c r="K401" s="7">
        <v>1339.36</v>
      </c>
      <c r="L401" s="7">
        <f t="shared" si="20"/>
        <v>1520</v>
      </c>
      <c r="M401" s="7">
        <v>19026.28</v>
      </c>
      <c r="N401" s="7">
        <f t="shared" si="19"/>
        <v>23320.639999999999</v>
      </c>
      <c r="O401" s="7">
        <f t="shared" si="21"/>
        <v>26679.360000000001</v>
      </c>
    </row>
    <row r="402" spans="1:15" ht="24.75" customHeight="1" x14ac:dyDescent="0.25">
      <c r="A402" s="6">
        <v>394</v>
      </c>
      <c r="B402" s="6" t="s">
        <v>533</v>
      </c>
      <c r="C402" s="6" t="s">
        <v>526</v>
      </c>
      <c r="D402" s="6" t="s">
        <v>188</v>
      </c>
      <c r="E402" s="6" t="s">
        <v>55</v>
      </c>
      <c r="F402" s="6" t="s">
        <v>29</v>
      </c>
      <c r="G402" s="7">
        <v>50000</v>
      </c>
      <c r="H402" s="7">
        <v>0</v>
      </c>
      <c r="I402" s="7">
        <v>50000</v>
      </c>
      <c r="J402" s="7">
        <v>1435</v>
      </c>
      <c r="K402" s="7">
        <v>1596.68</v>
      </c>
      <c r="L402" s="7">
        <f t="shared" si="20"/>
        <v>1520</v>
      </c>
      <c r="M402" s="7">
        <v>7169.66</v>
      </c>
      <c r="N402" s="7">
        <f t="shared" si="19"/>
        <v>11721.34</v>
      </c>
      <c r="O402" s="7">
        <f t="shared" si="21"/>
        <v>38278.660000000003</v>
      </c>
    </row>
    <row r="403" spans="1:15" ht="24.75" customHeight="1" x14ac:dyDescent="0.25">
      <c r="A403" s="6">
        <v>395</v>
      </c>
      <c r="B403" s="6" t="s">
        <v>534</v>
      </c>
      <c r="C403" s="6" t="s">
        <v>526</v>
      </c>
      <c r="D403" s="6" t="s">
        <v>179</v>
      </c>
      <c r="E403" s="6" t="s">
        <v>36</v>
      </c>
      <c r="F403" s="6" t="s">
        <v>29</v>
      </c>
      <c r="G403" s="7">
        <v>15000</v>
      </c>
      <c r="H403" s="7">
        <v>0</v>
      </c>
      <c r="I403" s="7">
        <v>15000</v>
      </c>
      <c r="J403" s="7">
        <v>430.5</v>
      </c>
      <c r="K403" s="7">
        <v>0</v>
      </c>
      <c r="L403" s="7">
        <v>456</v>
      </c>
      <c r="M403" s="7">
        <v>25</v>
      </c>
      <c r="N403" s="7">
        <f t="shared" si="19"/>
        <v>911.5</v>
      </c>
      <c r="O403" s="7">
        <f t="shared" si="21"/>
        <v>14088.5</v>
      </c>
    </row>
    <row r="404" spans="1:15" ht="24.75" customHeight="1" x14ac:dyDescent="0.25">
      <c r="A404" s="6">
        <v>396</v>
      </c>
      <c r="B404" s="6" t="s">
        <v>535</v>
      </c>
      <c r="C404" s="6" t="s">
        <v>526</v>
      </c>
      <c r="D404" s="6" t="s">
        <v>188</v>
      </c>
      <c r="E404" s="6" t="s">
        <v>28</v>
      </c>
      <c r="F404" s="6" t="s">
        <v>29</v>
      </c>
      <c r="G404" s="7">
        <v>50000</v>
      </c>
      <c r="H404" s="7">
        <v>0</v>
      </c>
      <c r="I404" s="7">
        <v>50000</v>
      </c>
      <c r="J404" s="7">
        <v>1435</v>
      </c>
      <c r="K404" s="7">
        <v>1854</v>
      </c>
      <c r="L404" s="7">
        <f t="shared" si="20"/>
        <v>1520</v>
      </c>
      <c r="M404" s="7">
        <v>425</v>
      </c>
      <c r="N404" s="7">
        <f t="shared" si="19"/>
        <v>5234</v>
      </c>
      <c r="O404" s="7">
        <f t="shared" si="21"/>
        <v>44766</v>
      </c>
    </row>
    <row r="405" spans="1:15" ht="24.75" customHeight="1" x14ac:dyDescent="0.25">
      <c r="A405" s="6">
        <v>397</v>
      </c>
      <c r="B405" s="6" t="s">
        <v>536</v>
      </c>
      <c r="C405" s="6" t="s">
        <v>526</v>
      </c>
      <c r="D405" s="6" t="s">
        <v>431</v>
      </c>
      <c r="E405" s="6" t="s">
        <v>28</v>
      </c>
      <c r="F405" s="6" t="s">
        <v>37</v>
      </c>
      <c r="G405" s="7">
        <v>31500</v>
      </c>
      <c r="H405" s="7">
        <v>0</v>
      </c>
      <c r="I405" s="7">
        <v>31500</v>
      </c>
      <c r="J405" s="7">
        <v>904.05</v>
      </c>
      <c r="K405" s="7">
        <v>0</v>
      </c>
      <c r="L405" s="7">
        <f t="shared" si="20"/>
        <v>957.6</v>
      </c>
      <c r="M405" s="7">
        <v>25</v>
      </c>
      <c r="N405" s="7">
        <f t="shared" si="19"/>
        <v>1886.65</v>
      </c>
      <c r="O405" s="7">
        <f t="shared" si="21"/>
        <v>29613.35</v>
      </c>
    </row>
    <row r="406" spans="1:15" ht="24.75" customHeight="1" x14ac:dyDescent="0.25">
      <c r="A406" s="6">
        <v>398</v>
      </c>
      <c r="B406" s="6" t="s">
        <v>537</v>
      </c>
      <c r="C406" s="6" t="s">
        <v>526</v>
      </c>
      <c r="D406" s="6" t="s">
        <v>103</v>
      </c>
      <c r="E406" s="6" t="s">
        <v>36</v>
      </c>
      <c r="F406" s="6" t="s">
        <v>29</v>
      </c>
      <c r="G406" s="7">
        <v>15000</v>
      </c>
      <c r="H406" s="7">
        <v>0</v>
      </c>
      <c r="I406" s="7">
        <v>15000</v>
      </c>
      <c r="J406" s="7">
        <v>430.5</v>
      </c>
      <c r="K406" s="7">
        <v>0</v>
      </c>
      <c r="L406" s="7">
        <v>456</v>
      </c>
      <c r="M406" s="7">
        <v>25</v>
      </c>
      <c r="N406" s="7">
        <f t="shared" si="19"/>
        <v>911.5</v>
      </c>
      <c r="O406" s="7">
        <f t="shared" si="21"/>
        <v>14088.5</v>
      </c>
    </row>
    <row r="407" spans="1:15" ht="24.75" customHeight="1" x14ac:dyDescent="0.25">
      <c r="A407" s="6">
        <v>399</v>
      </c>
      <c r="B407" s="6" t="s">
        <v>538</v>
      </c>
      <c r="C407" s="6" t="s">
        <v>526</v>
      </c>
      <c r="D407" s="6" t="s">
        <v>103</v>
      </c>
      <c r="E407" s="6" t="s">
        <v>36</v>
      </c>
      <c r="F407" s="6" t="s">
        <v>29</v>
      </c>
      <c r="G407" s="7">
        <v>15000</v>
      </c>
      <c r="H407" s="7">
        <v>0</v>
      </c>
      <c r="I407" s="7">
        <v>15000</v>
      </c>
      <c r="J407" s="7">
        <v>430.5</v>
      </c>
      <c r="K407" s="7">
        <v>0</v>
      </c>
      <c r="L407" s="7">
        <v>456</v>
      </c>
      <c r="M407" s="7">
        <v>25</v>
      </c>
      <c r="N407" s="7">
        <f t="shared" si="19"/>
        <v>911.5</v>
      </c>
      <c r="O407" s="7">
        <f t="shared" si="21"/>
        <v>14088.5</v>
      </c>
    </row>
    <row r="408" spans="1:15" ht="24.75" customHeight="1" x14ac:dyDescent="0.25">
      <c r="A408" s="6">
        <v>400</v>
      </c>
      <c r="B408" s="6" t="s">
        <v>539</v>
      </c>
      <c r="C408" s="6" t="s">
        <v>526</v>
      </c>
      <c r="D408" s="6" t="s">
        <v>188</v>
      </c>
      <c r="E408" s="6" t="s">
        <v>55</v>
      </c>
      <c r="F408" s="6" t="s">
        <v>29</v>
      </c>
      <c r="G408" s="7">
        <v>50000</v>
      </c>
      <c r="H408" s="7">
        <v>0</v>
      </c>
      <c r="I408" s="7">
        <v>50000</v>
      </c>
      <c r="J408" s="7">
        <v>1435</v>
      </c>
      <c r="K408" s="7">
        <v>1854</v>
      </c>
      <c r="L408" s="7">
        <f t="shared" si="20"/>
        <v>1520</v>
      </c>
      <c r="M408" s="7">
        <v>1605</v>
      </c>
      <c r="N408" s="7">
        <f t="shared" si="19"/>
        <v>6414</v>
      </c>
      <c r="O408" s="7">
        <f t="shared" si="21"/>
        <v>43586</v>
      </c>
    </row>
    <row r="409" spans="1:15" ht="24.75" customHeight="1" x14ac:dyDescent="0.25">
      <c r="A409" s="6">
        <v>401</v>
      </c>
      <c r="B409" s="6" t="s">
        <v>540</v>
      </c>
      <c r="C409" s="6" t="s">
        <v>526</v>
      </c>
      <c r="D409" s="6" t="s">
        <v>188</v>
      </c>
      <c r="E409" s="6" t="s">
        <v>28</v>
      </c>
      <c r="F409" s="6" t="s">
        <v>29</v>
      </c>
      <c r="G409" s="7">
        <v>50000</v>
      </c>
      <c r="H409" s="7">
        <v>0</v>
      </c>
      <c r="I409" s="7">
        <v>50000</v>
      </c>
      <c r="J409" s="7">
        <v>1435</v>
      </c>
      <c r="K409" s="7">
        <v>1596.68</v>
      </c>
      <c r="L409" s="7">
        <f t="shared" si="20"/>
        <v>1520</v>
      </c>
      <c r="M409" s="7">
        <v>2240.46</v>
      </c>
      <c r="N409" s="7">
        <f t="shared" si="19"/>
        <v>6792.14</v>
      </c>
      <c r="O409" s="7">
        <f t="shared" si="21"/>
        <v>43207.86</v>
      </c>
    </row>
    <row r="410" spans="1:15" ht="24.75" customHeight="1" x14ac:dyDescent="0.25">
      <c r="A410" s="6">
        <v>402</v>
      </c>
      <c r="B410" s="6" t="s">
        <v>541</v>
      </c>
      <c r="C410" s="6" t="s">
        <v>526</v>
      </c>
      <c r="D410" s="6" t="s">
        <v>103</v>
      </c>
      <c r="E410" s="6" t="s">
        <v>36</v>
      </c>
      <c r="F410" s="6" t="s">
        <v>29</v>
      </c>
      <c r="G410" s="7">
        <v>15000</v>
      </c>
      <c r="H410" s="7">
        <v>0</v>
      </c>
      <c r="I410" s="7">
        <v>15000</v>
      </c>
      <c r="J410" s="7">
        <v>430.5</v>
      </c>
      <c r="K410" s="7">
        <v>0</v>
      </c>
      <c r="L410" s="7">
        <v>456</v>
      </c>
      <c r="M410" s="7">
        <v>2976.88</v>
      </c>
      <c r="N410" s="7">
        <f t="shared" si="19"/>
        <v>3863.38</v>
      </c>
      <c r="O410" s="7">
        <f t="shared" si="21"/>
        <v>11136.619999999999</v>
      </c>
    </row>
    <row r="411" spans="1:15" ht="24.75" customHeight="1" x14ac:dyDescent="0.25">
      <c r="A411" s="6">
        <v>403</v>
      </c>
      <c r="B411" s="6" t="s">
        <v>542</v>
      </c>
      <c r="C411" s="6" t="s">
        <v>526</v>
      </c>
      <c r="D411" s="6" t="s">
        <v>103</v>
      </c>
      <c r="E411" s="6" t="s">
        <v>36</v>
      </c>
      <c r="F411" s="6" t="s">
        <v>29</v>
      </c>
      <c r="G411" s="7">
        <v>15000</v>
      </c>
      <c r="H411" s="7">
        <v>0</v>
      </c>
      <c r="I411" s="7">
        <v>15000</v>
      </c>
      <c r="J411" s="7">
        <v>430.5</v>
      </c>
      <c r="K411" s="7">
        <v>0</v>
      </c>
      <c r="L411" s="7">
        <v>456</v>
      </c>
      <c r="M411" s="7">
        <v>25</v>
      </c>
      <c r="N411" s="7">
        <f t="shared" si="19"/>
        <v>911.5</v>
      </c>
      <c r="O411" s="7">
        <f t="shared" si="21"/>
        <v>14088.5</v>
      </c>
    </row>
    <row r="412" spans="1:15" ht="24.75" customHeight="1" x14ac:dyDescent="0.25">
      <c r="A412" s="6">
        <v>404</v>
      </c>
      <c r="B412" s="6" t="s">
        <v>543</v>
      </c>
      <c r="C412" s="6" t="s">
        <v>526</v>
      </c>
      <c r="D412" s="6" t="s">
        <v>188</v>
      </c>
      <c r="E412" s="6" t="s">
        <v>28</v>
      </c>
      <c r="F412" s="6" t="s">
        <v>37</v>
      </c>
      <c r="G412" s="7">
        <v>50000</v>
      </c>
      <c r="H412" s="7">
        <v>0</v>
      </c>
      <c r="I412" s="7">
        <v>50000</v>
      </c>
      <c r="J412" s="7">
        <v>1435</v>
      </c>
      <c r="K412" s="7">
        <v>1854</v>
      </c>
      <c r="L412" s="7">
        <f t="shared" si="20"/>
        <v>1520</v>
      </c>
      <c r="M412" s="7">
        <v>2973.5</v>
      </c>
      <c r="N412" s="7">
        <f t="shared" si="19"/>
        <v>7782.5</v>
      </c>
      <c r="O412" s="7">
        <f t="shared" si="21"/>
        <v>42217.5</v>
      </c>
    </row>
    <row r="413" spans="1:15" ht="24.75" customHeight="1" x14ac:dyDescent="0.25">
      <c r="A413" s="6">
        <v>405</v>
      </c>
      <c r="B413" s="6" t="s">
        <v>544</v>
      </c>
      <c r="C413" s="6" t="s">
        <v>526</v>
      </c>
      <c r="D413" s="6" t="s">
        <v>179</v>
      </c>
      <c r="E413" s="6" t="s">
        <v>36</v>
      </c>
      <c r="F413" s="6" t="s">
        <v>29</v>
      </c>
      <c r="G413" s="7">
        <v>15000</v>
      </c>
      <c r="H413" s="7">
        <v>0</v>
      </c>
      <c r="I413" s="7">
        <v>15000</v>
      </c>
      <c r="J413" s="7">
        <v>430.5</v>
      </c>
      <c r="K413" s="7">
        <v>0</v>
      </c>
      <c r="L413" s="7">
        <v>456</v>
      </c>
      <c r="M413" s="7">
        <v>25</v>
      </c>
      <c r="N413" s="7">
        <f t="shared" si="19"/>
        <v>911.5</v>
      </c>
      <c r="O413" s="7">
        <f t="shared" si="21"/>
        <v>14088.5</v>
      </c>
    </row>
    <row r="414" spans="1:15" ht="24.75" customHeight="1" x14ac:dyDescent="0.25">
      <c r="A414" s="6">
        <v>406</v>
      </c>
      <c r="B414" s="6" t="s">
        <v>545</v>
      </c>
      <c r="C414" s="6" t="s">
        <v>526</v>
      </c>
      <c r="D414" s="6" t="s">
        <v>188</v>
      </c>
      <c r="E414" s="6" t="s">
        <v>55</v>
      </c>
      <c r="F414" s="6" t="s">
        <v>29</v>
      </c>
      <c r="G414" s="7">
        <v>50000</v>
      </c>
      <c r="H414" s="7">
        <v>0</v>
      </c>
      <c r="I414" s="7">
        <v>50000</v>
      </c>
      <c r="J414" s="7">
        <v>1435</v>
      </c>
      <c r="K414" s="7">
        <v>1596.68</v>
      </c>
      <c r="L414" s="7">
        <f t="shared" si="20"/>
        <v>1520</v>
      </c>
      <c r="M414" s="7">
        <v>15667.15</v>
      </c>
      <c r="N414" s="7">
        <f t="shared" si="19"/>
        <v>20218.830000000002</v>
      </c>
      <c r="O414" s="7">
        <f t="shared" si="21"/>
        <v>29781.17</v>
      </c>
    </row>
    <row r="415" spans="1:15" ht="24.75" customHeight="1" x14ac:dyDescent="0.25">
      <c r="A415" s="6">
        <v>407</v>
      </c>
      <c r="B415" s="6" t="s">
        <v>546</v>
      </c>
      <c r="C415" s="6" t="s">
        <v>526</v>
      </c>
      <c r="D415" s="6" t="s">
        <v>103</v>
      </c>
      <c r="E415" s="6" t="s">
        <v>36</v>
      </c>
      <c r="F415" s="6" t="s">
        <v>29</v>
      </c>
      <c r="G415" s="7">
        <v>15000</v>
      </c>
      <c r="H415" s="7">
        <v>0</v>
      </c>
      <c r="I415" s="7">
        <v>15000</v>
      </c>
      <c r="J415" s="7">
        <v>430.5</v>
      </c>
      <c r="K415" s="7">
        <v>0</v>
      </c>
      <c r="L415" s="7">
        <v>456</v>
      </c>
      <c r="M415" s="7">
        <v>735</v>
      </c>
      <c r="N415" s="7">
        <f t="shared" si="19"/>
        <v>1621.5</v>
      </c>
      <c r="O415" s="7">
        <f t="shared" si="21"/>
        <v>13378.5</v>
      </c>
    </row>
    <row r="416" spans="1:15" ht="24.75" customHeight="1" x14ac:dyDescent="0.25">
      <c r="A416" s="6">
        <v>408</v>
      </c>
      <c r="B416" s="6" t="s">
        <v>547</v>
      </c>
      <c r="C416" s="6" t="s">
        <v>526</v>
      </c>
      <c r="D416" s="6" t="s">
        <v>103</v>
      </c>
      <c r="E416" s="6" t="s">
        <v>36</v>
      </c>
      <c r="F416" s="6" t="s">
        <v>29</v>
      </c>
      <c r="G416" s="7">
        <v>15000</v>
      </c>
      <c r="H416" s="7">
        <v>0</v>
      </c>
      <c r="I416" s="7">
        <v>15000</v>
      </c>
      <c r="J416" s="7">
        <v>430.5</v>
      </c>
      <c r="K416" s="7">
        <v>0</v>
      </c>
      <c r="L416" s="7">
        <v>456</v>
      </c>
      <c r="M416" s="7">
        <v>795</v>
      </c>
      <c r="N416" s="7">
        <f t="shared" si="19"/>
        <v>1681.5</v>
      </c>
      <c r="O416" s="7">
        <f t="shared" si="21"/>
        <v>13318.5</v>
      </c>
    </row>
    <row r="417" spans="1:15" ht="24.75" customHeight="1" x14ac:dyDescent="0.25">
      <c r="A417" s="6">
        <v>409</v>
      </c>
      <c r="B417" s="6" t="s">
        <v>548</v>
      </c>
      <c r="C417" s="6" t="s">
        <v>526</v>
      </c>
      <c r="D417" s="6" t="s">
        <v>179</v>
      </c>
      <c r="E417" s="6" t="s">
        <v>36</v>
      </c>
      <c r="F417" s="6" t="s">
        <v>29</v>
      </c>
      <c r="G417" s="7">
        <v>15000</v>
      </c>
      <c r="H417" s="7">
        <v>0</v>
      </c>
      <c r="I417" s="7">
        <v>15000</v>
      </c>
      <c r="J417" s="7">
        <v>430.5</v>
      </c>
      <c r="K417" s="7">
        <v>0</v>
      </c>
      <c r="L417" s="7">
        <v>456</v>
      </c>
      <c r="M417" s="7">
        <v>25</v>
      </c>
      <c r="N417" s="7">
        <f t="shared" si="19"/>
        <v>911.5</v>
      </c>
      <c r="O417" s="7">
        <f t="shared" si="21"/>
        <v>14088.5</v>
      </c>
    </row>
    <row r="418" spans="1:15" ht="24.75" customHeight="1" x14ac:dyDescent="0.25">
      <c r="A418" s="6">
        <v>410</v>
      </c>
      <c r="B418" s="6" t="s">
        <v>549</v>
      </c>
      <c r="C418" s="6" t="s">
        <v>526</v>
      </c>
      <c r="D418" s="6" t="s">
        <v>135</v>
      </c>
      <c r="E418" s="6" t="s">
        <v>36</v>
      </c>
      <c r="F418" s="6" t="s">
        <v>29</v>
      </c>
      <c r="G418" s="7">
        <v>22000</v>
      </c>
      <c r="H418" s="7">
        <v>0</v>
      </c>
      <c r="I418" s="7">
        <v>22000</v>
      </c>
      <c r="J418" s="7">
        <v>631.4</v>
      </c>
      <c r="K418" s="7">
        <v>0</v>
      </c>
      <c r="L418" s="7">
        <v>668.8</v>
      </c>
      <c r="M418" s="7">
        <v>25</v>
      </c>
      <c r="N418" s="7">
        <f t="shared" si="19"/>
        <v>1325.1999999999998</v>
      </c>
      <c r="O418" s="7">
        <f t="shared" si="21"/>
        <v>20674.8</v>
      </c>
    </row>
    <row r="419" spans="1:15" ht="24.75" customHeight="1" x14ac:dyDescent="0.25">
      <c r="A419" s="6">
        <v>411</v>
      </c>
      <c r="B419" t="s">
        <v>1457</v>
      </c>
      <c r="C419" t="s">
        <v>526</v>
      </c>
      <c r="D419" t="s">
        <v>135</v>
      </c>
      <c r="E419" s="6" t="s">
        <v>36</v>
      </c>
      <c r="F419" s="6" t="s">
        <v>29</v>
      </c>
      <c r="G419" s="7">
        <v>20000</v>
      </c>
      <c r="H419" s="7">
        <v>0</v>
      </c>
      <c r="I419" s="7">
        <v>20000</v>
      </c>
      <c r="J419" s="7">
        <v>574</v>
      </c>
      <c r="K419" s="7">
        <v>0</v>
      </c>
      <c r="L419" s="7">
        <v>608</v>
      </c>
      <c r="M419" s="7">
        <v>25</v>
      </c>
      <c r="N419" s="7">
        <f t="shared" si="19"/>
        <v>1207</v>
      </c>
      <c r="O419" s="7">
        <f t="shared" si="21"/>
        <v>18793</v>
      </c>
    </row>
    <row r="420" spans="1:15" ht="24.75" customHeight="1" x14ac:dyDescent="0.25">
      <c r="A420" s="6">
        <v>412</v>
      </c>
      <c r="B420" s="6" t="s">
        <v>550</v>
      </c>
      <c r="C420" s="6" t="s">
        <v>526</v>
      </c>
      <c r="D420" s="6" t="s">
        <v>126</v>
      </c>
      <c r="E420" s="6" t="s">
        <v>36</v>
      </c>
      <c r="F420" s="6" t="s">
        <v>29</v>
      </c>
      <c r="G420" s="7">
        <v>15000</v>
      </c>
      <c r="H420" s="7">
        <v>0</v>
      </c>
      <c r="I420" s="7">
        <v>15000</v>
      </c>
      <c r="J420" s="7">
        <v>430.5</v>
      </c>
      <c r="K420" s="7">
        <v>0</v>
      </c>
      <c r="L420" s="7">
        <v>456</v>
      </c>
      <c r="M420" s="7">
        <v>25</v>
      </c>
      <c r="N420" s="7">
        <f t="shared" si="19"/>
        <v>911.5</v>
      </c>
      <c r="O420" s="7">
        <f t="shared" si="21"/>
        <v>14088.5</v>
      </c>
    </row>
    <row r="421" spans="1:15" ht="24.75" customHeight="1" x14ac:dyDescent="0.25">
      <c r="A421" s="6">
        <v>413</v>
      </c>
      <c r="B421" s="6" t="s">
        <v>551</v>
      </c>
      <c r="C421" s="6" t="s">
        <v>526</v>
      </c>
      <c r="D421" s="6" t="s">
        <v>119</v>
      </c>
      <c r="E421" s="6" t="s">
        <v>36</v>
      </c>
      <c r="F421" s="6" t="s">
        <v>37</v>
      </c>
      <c r="G421" s="7">
        <v>15000</v>
      </c>
      <c r="H421" s="7">
        <v>0</v>
      </c>
      <c r="I421" s="7">
        <v>15000</v>
      </c>
      <c r="J421" s="7">
        <v>430.5</v>
      </c>
      <c r="K421" s="7">
        <v>0</v>
      </c>
      <c r="L421" s="7">
        <v>456</v>
      </c>
      <c r="M421" s="7">
        <v>1740.46</v>
      </c>
      <c r="N421" s="7">
        <f t="shared" si="19"/>
        <v>2626.96</v>
      </c>
      <c r="O421" s="7">
        <f t="shared" si="21"/>
        <v>12373.04</v>
      </c>
    </row>
    <row r="422" spans="1:15" ht="24.75" customHeight="1" x14ac:dyDescent="0.25">
      <c r="A422" s="6">
        <v>414</v>
      </c>
      <c r="B422" t="s">
        <v>552</v>
      </c>
      <c r="C422" s="6" t="s">
        <v>526</v>
      </c>
      <c r="D422" t="s">
        <v>119</v>
      </c>
      <c r="E422" s="6" t="s">
        <v>36</v>
      </c>
      <c r="F422" s="6" t="s">
        <v>37</v>
      </c>
      <c r="G422" s="7">
        <v>15000</v>
      </c>
      <c r="H422" s="7">
        <v>0</v>
      </c>
      <c r="I422" s="7">
        <v>15000</v>
      </c>
      <c r="J422" s="7">
        <v>430.5</v>
      </c>
      <c r="K422" s="7">
        <v>0</v>
      </c>
      <c r="L422" s="7">
        <v>456</v>
      </c>
      <c r="M422" s="7">
        <v>25</v>
      </c>
      <c r="N422" s="7">
        <f t="shared" si="19"/>
        <v>911.5</v>
      </c>
      <c r="O422" s="7">
        <f t="shared" si="21"/>
        <v>14088.5</v>
      </c>
    </row>
    <row r="423" spans="1:15" ht="24.75" customHeight="1" x14ac:dyDescent="0.25">
      <c r="A423" s="6">
        <v>415</v>
      </c>
      <c r="B423" s="6" t="s">
        <v>553</v>
      </c>
      <c r="C423" s="6" t="s">
        <v>526</v>
      </c>
      <c r="D423" s="6" t="s">
        <v>188</v>
      </c>
      <c r="E423" s="6" t="s">
        <v>55</v>
      </c>
      <c r="F423" s="6" t="s">
        <v>37</v>
      </c>
      <c r="G423" s="7">
        <v>50000</v>
      </c>
      <c r="H423" s="7">
        <v>0</v>
      </c>
      <c r="I423" s="7">
        <v>50000</v>
      </c>
      <c r="J423" s="7">
        <v>1435</v>
      </c>
      <c r="K423" s="7">
        <v>1596.68</v>
      </c>
      <c r="L423" s="7">
        <f t="shared" si="20"/>
        <v>1520</v>
      </c>
      <c r="M423" s="7">
        <v>7775.46</v>
      </c>
      <c r="N423" s="7">
        <f t="shared" si="19"/>
        <v>12327.14</v>
      </c>
      <c r="O423" s="7">
        <f t="shared" si="21"/>
        <v>37672.86</v>
      </c>
    </row>
    <row r="424" spans="1:15" ht="24.75" customHeight="1" x14ac:dyDescent="0.25">
      <c r="A424" s="6">
        <v>416</v>
      </c>
      <c r="B424" s="6" t="s">
        <v>554</v>
      </c>
      <c r="C424" s="6" t="s">
        <v>526</v>
      </c>
      <c r="D424" s="6" t="s">
        <v>47</v>
      </c>
      <c r="E424" s="6" t="s">
        <v>36</v>
      </c>
      <c r="F424" s="6" t="s">
        <v>37</v>
      </c>
      <c r="G424" s="7">
        <v>11000</v>
      </c>
      <c r="H424" s="7">
        <v>0</v>
      </c>
      <c r="I424" s="7">
        <v>11000</v>
      </c>
      <c r="J424" s="7">
        <v>315.7</v>
      </c>
      <c r="K424" s="7">
        <v>0</v>
      </c>
      <c r="L424" s="7">
        <f t="shared" si="20"/>
        <v>334.4</v>
      </c>
      <c r="M424" s="7">
        <v>2034.52</v>
      </c>
      <c r="N424" s="7">
        <f t="shared" si="19"/>
        <v>2684.62</v>
      </c>
      <c r="O424" s="7">
        <f t="shared" si="21"/>
        <v>8315.380000000001</v>
      </c>
    </row>
    <row r="425" spans="1:15" ht="24.75" customHeight="1" x14ac:dyDescent="0.25">
      <c r="A425" s="6">
        <v>417</v>
      </c>
      <c r="B425" t="s">
        <v>555</v>
      </c>
      <c r="C425" s="6" t="s">
        <v>526</v>
      </c>
      <c r="D425" s="6" t="s">
        <v>47</v>
      </c>
      <c r="E425" s="6" t="s">
        <v>36</v>
      </c>
      <c r="F425" s="7" t="s">
        <v>29</v>
      </c>
      <c r="G425" s="7">
        <v>15000</v>
      </c>
      <c r="H425" s="7">
        <v>0</v>
      </c>
      <c r="I425" s="7">
        <v>15000</v>
      </c>
      <c r="J425" s="7">
        <v>430.5</v>
      </c>
      <c r="K425" s="7">
        <v>0</v>
      </c>
      <c r="L425" s="7">
        <v>456</v>
      </c>
      <c r="M425" s="7">
        <v>25</v>
      </c>
      <c r="N425" s="7">
        <f t="shared" si="19"/>
        <v>911.5</v>
      </c>
      <c r="O425" s="7">
        <f t="shared" si="21"/>
        <v>14088.5</v>
      </c>
    </row>
    <row r="426" spans="1:15" ht="24.75" customHeight="1" x14ac:dyDescent="0.25">
      <c r="A426" s="6">
        <v>418</v>
      </c>
      <c r="B426" t="s">
        <v>556</v>
      </c>
      <c r="C426" s="6" t="s">
        <v>526</v>
      </c>
      <c r="D426" s="6" t="s">
        <v>47</v>
      </c>
      <c r="E426" s="6" t="s">
        <v>36</v>
      </c>
      <c r="F426" s="7" t="s">
        <v>29</v>
      </c>
      <c r="G426" s="7">
        <v>15000</v>
      </c>
      <c r="H426" s="7">
        <v>0</v>
      </c>
      <c r="I426" s="7">
        <v>15000</v>
      </c>
      <c r="J426" s="7">
        <v>430.5</v>
      </c>
      <c r="K426" s="7">
        <v>0</v>
      </c>
      <c r="L426" s="7">
        <v>456</v>
      </c>
      <c r="M426" s="7">
        <v>25</v>
      </c>
      <c r="N426" s="7">
        <f t="shared" si="19"/>
        <v>911.5</v>
      </c>
      <c r="O426" s="7">
        <f t="shared" si="21"/>
        <v>14088.5</v>
      </c>
    </row>
    <row r="427" spans="1:15" ht="24.75" customHeight="1" x14ac:dyDescent="0.25">
      <c r="A427" s="6">
        <v>419</v>
      </c>
      <c r="B427" t="s">
        <v>557</v>
      </c>
      <c r="C427" s="6" t="s">
        <v>526</v>
      </c>
      <c r="D427" s="6" t="s">
        <v>47</v>
      </c>
      <c r="E427" s="6" t="s">
        <v>36</v>
      </c>
      <c r="F427" s="7" t="s">
        <v>29</v>
      </c>
      <c r="G427" s="7">
        <v>11000</v>
      </c>
      <c r="H427" s="7">
        <v>0</v>
      </c>
      <c r="I427" s="7">
        <v>11000</v>
      </c>
      <c r="J427" s="7">
        <v>315.7</v>
      </c>
      <c r="K427" s="7">
        <v>0</v>
      </c>
      <c r="L427" s="7">
        <v>334.4</v>
      </c>
      <c r="M427" s="7">
        <v>25</v>
      </c>
      <c r="N427" s="7">
        <f t="shared" si="19"/>
        <v>675.09999999999991</v>
      </c>
      <c r="O427" s="7">
        <f t="shared" si="21"/>
        <v>10324.9</v>
      </c>
    </row>
    <row r="428" spans="1:15" ht="24.75" customHeight="1" x14ac:dyDescent="0.25">
      <c r="A428" s="6">
        <v>420</v>
      </c>
      <c r="B428" t="s">
        <v>1356</v>
      </c>
      <c r="C428" s="6" t="s">
        <v>526</v>
      </c>
      <c r="D428" s="6" t="s">
        <v>47</v>
      </c>
      <c r="E428" s="6" t="s">
        <v>36</v>
      </c>
      <c r="F428" s="7" t="s">
        <v>29</v>
      </c>
      <c r="G428" s="7">
        <v>15000</v>
      </c>
      <c r="H428" s="7">
        <v>0</v>
      </c>
      <c r="I428" s="7">
        <v>15000</v>
      </c>
      <c r="J428" s="7">
        <v>430.5</v>
      </c>
      <c r="K428" s="7">
        <v>0</v>
      </c>
      <c r="L428" s="7">
        <v>456</v>
      </c>
      <c r="M428" s="7">
        <v>25</v>
      </c>
      <c r="N428" s="7">
        <f t="shared" si="19"/>
        <v>911.5</v>
      </c>
      <c r="O428" s="7">
        <f t="shared" si="21"/>
        <v>14088.5</v>
      </c>
    </row>
    <row r="429" spans="1:15" ht="24.75" customHeight="1" x14ac:dyDescent="0.25">
      <c r="A429" s="6">
        <v>421</v>
      </c>
      <c r="B429" t="s">
        <v>1357</v>
      </c>
      <c r="C429" s="6" t="s">
        <v>526</v>
      </c>
      <c r="D429" s="6" t="s">
        <v>47</v>
      </c>
      <c r="E429" s="6" t="s">
        <v>36</v>
      </c>
      <c r="F429" s="7" t="s">
        <v>29</v>
      </c>
      <c r="G429" s="7">
        <v>15000</v>
      </c>
      <c r="H429" s="7">
        <v>0</v>
      </c>
      <c r="I429" s="7">
        <v>15000</v>
      </c>
      <c r="J429" s="7">
        <v>430.5</v>
      </c>
      <c r="K429" s="7">
        <v>0</v>
      </c>
      <c r="L429" s="7">
        <v>456</v>
      </c>
      <c r="M429" s="7">
        <v>25</v>
      </c>
      <c r="N429" s="7">
        <f t="shared" si="19"/>
        <v>911.5</v>
      </c>
      <c r="O429" s="7">
        <f t="shared" si="21"/>
        <v>14088.5</v>
      </c>
    </row>
    <row r="430" spans="1:15" ht="24.75" customHeight="1" x14ac:dyDescent="0.25">
      <c r="A430" s="6">
        <v>422</v>
      </c>
      <c r="B430" s="6" t="s">
        <v>558</v>
      </c>
      <c r="C430" s="6" t="s">
        <v>526</v>
      </c>
      <c r="D430" s="6" t="s">
        <v>103</v>
      </c>
      <c r="E430" s="6" t="s">
        <v>36</v>
      </c>
      <c r="F430" s="6" t="s">
        <v>29</v>
      </c>
      <c r="G430" s="7">
        <v>15000</v>
      </c>
      <c r="H430" s="7">
        <v>0</v>
      </c>
      <c r="I430" s="7">
        <v>15000</v>
      </c>
      <c r="J430" s="7">
        <v>430.5</v>
      </c>
      <c r="K430" s="7">
        <v>0</v>
      </c>
      <c r="L430" s="7">
        <v>456</v>
      </c>
      <c r="M430" s="7">
        <v>25</v>
      </c>
      <c r="N430" s="7">
        <f t="shared" si="19"/>
        <v>911.5</v>
      </c>
      <c r="O430" s="7">
        <f t="shared" si="21"/>
        <v>14088.5</v>
      </c>
    </row>
    <row r="431" spans="1:15" ht="24.75" customHeight="1" x14ac:dyDescent="0.25">
      <c r="A431" s="6">
        <v>423</v>
      </c>
      <c r="B431" s="6" t="s">
        <v>559</v>
      </c>
      <c r="C431" s="6" t="s">
        <v>526</v>
      </c>
      <c r="D431" s="6" t="s">
        <v>103</v>
      </c>
      <c r="E431" s="6" t="s">
        <v>36</v>
      </c>
      <c r="F431" s="6" t="s">
        <v>29</v>
      </c>
      <c r="G431" s="7">
        <v>15000</v>
      </c>
      <c r="H431" s="7">
        <v>0</v>
      </c>
      <c r="I431" s="7">
        <v>15000</v>
      </c>
      <c r="J431" s="7">
        <v>430.5</v>
      </c>
      <c r="K431" s="7">
        <v>0</v>
      </c>
      <c r="L431" s="7">
        <v>456</v>
      </c>
      <c r="M431" s="7">
        <v>25</v>
      </c>
      <c r="N431" s="7">
        <f t="shared" si="19"/>
        <v>911.5</v>
      </c>
      <c r="O431" s="7">
        <f t="shared" si="21"/>
        <v>14088.5</v>
      </c>
    </row>
    <row r="432" spans="1:15" ht="24.75" customHeight="1" x14ac:dyDescent="0.25">
      <c r="A432" s="6">
        <v>424</v>
      </c>
      <c r="B432" s="1" t="s">
        <v>560</v>
      </c>
      <c r="C432" s="6" t="s">
        <v>526</v>
      </c>
      <c r="D432" s="6" t="s">
        <v>126</v>
      </c>
      <c r="E432" s="6" t="s">
        <v>36</v>
      </c>
      <c r="F432" s="6" t="s">
        <v>29</v>
      </c>
      <c r="G432" s="7">
        <v>15000</v>
      </c>
      <c r="H432" s="7">
        <v>0</v>
      </c>
      <c r="I432" s="7">
        <v>15000</v>
      </c>
      <c r="J432" s="7">
        <v>430.5</v>
      </c>
      <c r="K432" s="7">
        <v>0</v>
      </c>
      <c r="L432" s="7">
        <v>456</v>
      </c>
      <c r="M432" s="7">
        <v>25</v>
      </c>
      <c r="N432" s="7">
        <f t="shared" si="19"/>
        <v>911.5</v>
      </c>
      <c r="O432" s="7">
        <f t="shared" si="21"/>
        <v>14088.5</v>
      </c>
    </row>
    <row r="433" spans="1:15" ht="24.75" customHeight="1" x14ac:dyDescent="0.25">
      <c r="A433" s="6">
        <v>425</v>
      </c>
      <c r="B433" s="1" t="s">
        <v>561</v>
      </c>
      <c r="C433" s="6" t="s">
        <v>526</v>
      </c>
      <c r="D433" s="6" t="s">
        <v>119</v>
      </c>
      <c r="E433" s="6" t="s">
        <v>36</v>
      </c>
      <c r="F433" s="6" t="s">
        <v>37</v>
      </c>
      <c r="G433" s="7">
        <v>15000</v>
      </c>
      <c r="H433" s="7">
        <v>0</v>
      </c>
      <c r="I433" s="7">
        <v>15000</v>
      </c>
      <c r="J433" s="7">
        <v>430.5</v>
      </c>
      <c r="K433" s="7">
        <v>0</v>
      </c>
      <c r="L433" s="7">
        <v>456</v>
      </c>
      <c r="M433" s="7">
        <v>825</v>
      </c>
      <c r="N433" s="7">
        <f t="shared" si="19"/>
        <v>1711.5</v>
      </c>
      <c r="O433" s="7">
        <f t="shared" si="21"/>
        <v>13288.5</v>
      </c>
    </row>
    <row r="434" spans="1:15" ht="24.75" customHeight="1" x14ac:dyDescent="0.25">
      <c r="A434" s="6">
        <v>426</v>
      </c>
      <c r="B434" s="6" t="s">
        <v>562</v>
      </c>
      <c r="C434" s="6" t="s">
        <v>526</v>
      </c>
      <c r="D434" s="6" t="s">
        <v>103</v>
      </c>
      <c r="E434" s="6" t="s">
        <v>36</v>
      </c>
      <c r="F434" s="6" t="s">
        <v>29</v>
      </c>
      <c r="G434" s="7">
        <v>15000</v>
      </c>
      <c r="H434" s="7">
        <v>0</v>
      </c>
      <c r="I434" s="7">
        <v>15000</v>
      </c>
      <c r="J434" s="7">
        <v>430.5</v>
      </c>
      <c r="K434" s="7">
        <v>0</v>
      </c>
      <c r="L434" s="7">
        <v>456</v>
      </c>
      <c r="M434" s="7">
        <v>25</v>
      </c>
      <c r="N434" s="7">
        <f t="shared" si="19"/>
        <v>911.5</v>
      </c>
      <c r="O434" s="7">
        <f t="shared" si="21"/>
        <v>14088.5</v>
      </c>
    </row>
    <row r="435" spans="1:15" ht="24.75" customHeight="1" x14ac:dyDescent="0.25">
      <c r="A435" s="6">
        <v>427</v>
      </c>
      <c r="B435" s="6" t="s">
        <v>563</v>
      </c>
      <c r="C435" s="6" t="s">
        <v>526</v>
      </c>
      <c r="D435" s="6" t="s">
        <v>103</v>
      </c>
      <c r="E435" s="6" t="s">
        <v>36</v>
      </c>
      <c r="F435" s="6" t="s">
        <v>29</v>
      </c>
      <c r="G435" s="7">
        <v>15000</v>
      </c>
      <c r="H435" s="7">
        <v>0</v>
      </c>
      <c r="I435" s="7">
        <v>15000</v>
      </c>
      <c r="J435" s="7">
        <v>430.5</v>
      </c>
      <c r="K435" s="7">
        <v>0</v>
      </c>
      <c r="L435" s="7">
        <v>456</v>
      </c>
      <c r="M435" s="7">
        <v>25</v>
      </c>
      <c r="N435" s="7">
        <f t="shared" si="19"/>
        <v>911.5</v>
      </c>
      <c r="O435" s="7">
        <f t="shared" si="21"/>
        <v>14088.5</v>
      </c>
    </row>
    <row r="436" spans="1:15" ht="24.75" customHeight="1" x14ac:dyDescent="0.25">
      <c r="A436" s="6">
        <v>428</v>
      </c>
      <c r="B436" s="6" t="s">
        <v>564</v>
      </c>
      <c r="C436" s="6" t="s">
        <v>526</v>
      </c>
      <c r="D436" s="6" t="s">
        <v>67</v>
      </c>
      <c r="E436" s="6" t="s">
        <v>36</v>
      </c>
      <c r="F436" s="6" t="s">
        <v>37</v>
      </c>
      <c r="G436" s="7">
        <v>22050</v>
      </c>
      <c r="H436" s="7">
        <v>0</v>
      </c>
      <c r="I436" s="7">
        <v>22050</v>
      </c>
      <c r="J436" s="7">
        <v>632.84</v>
      </c>
      <c r="K436" s="7">
        <v>0</v>
      </c>
      <c r="L436" s="7">
        <f t="shared" si="20"/>
        <v>670.32</v>
      </c>
      <c r="M436" s="7">
        <v>25</v>
      </c>
      <c r="N436" s="7">
        <f t="shared" si="19"/>
        <v>1328.16</v>
      </c>
      <c r="O436" s="7">
        <f t="shared" si="21"/>
        <v>20721.84</v>
      </c>
    </row>
    <row r="437" spans="1:15" ht="24.75" customHeight="1" x14ac:dyDescent="0.25">
      <c r="A437" s="6">
        <v>429</v>
      </c>
      <c r="B437" s="6" t="s">
        <v>565</v>
      </c>
      <c r="C437" s="6" t="s">
        <v>526</v>
      </c>
      <c r="D437" s="6" t="s">
        <v>188</v>
      </c>
      <c r="E437" s="6" t="s">
        <v>55</v>
      </c>
      <c r="F437" s="6" t="s">
        <v>37</v>
      </c>
      <c r="G437" s="7">
        <v>50000</v>
      </c>
      <c r="H437" s="7">
        <v>0</v>
      </c>
      <c r="I437" s="7">
        <v>50000</v>
      </c>
      <c r="J437" s="7">
        <v>1435</v>
      </c>
      <c r="K437" s="7">
        <v>1339.36</v>
      </c>
      <c r="L437" s="7">
        <v>1520</v>
      </c>
      <c r="M437" s="7">
        <v>20796.72</v>
      </c>
      <c r="N437" s="7">
        <f t="shared" si="19"/>
        <v>25091.08</v>
      </c>
      <c r="O437" s="7">
        <f t="shared" si="21"/>
        <v>24908.92</v>
      </c>
    </row>
    <row r="438" spans="1:15" ht="24.75" customHeight="1" x14ac:dyDescent="0.25">
      <c r="A438" s="6">
        <v>430</v>
      </c>
      <c r="B438" s="6" t="s">
        <v>566</v>
      </c>
      <c r="C438" s="6" t="s">
        <v>526</v>
      </c>
      <c r="D438" s="6" t="s">
        <v>188</v>
      </c>
      <c r="E438" s="6" t="s">
        <v>28</v>
      </c>
      <c r="F438" s="6" t="s">
        <v>29</v>
      </c>
      <c r="G438" s="7">
        <v>45000</v>
      </c>
      <c r="H438" s="7">
        <v>0</v>
      </c>
      <c r="I438" s="7">
        <v>45000</v>
      </c>
      <c r="J438" s="7">
        <v>1291.5</v>
      </c>
      <c r="K438" s="7">
        <v>1148.33</v>
      </c>
      <c r="L438" s="7">
        <v>1368</v>
      </c>
      <c r="M438" s="7">
        <v>25</v>
      </c>
      <c r="N438" s="7">
        <f t="shared" si="19"/>
        <v>3832.83</v>
      </c>
      <c r="O438" s="7">
        <f t="shared" si="21"/>
        <v>41167.17</v>
      </c>
    </row>
    <row r="439" spans="1:15" ht="24.75" customHeight="1" x14ac:dyDescent="0.25">
      <c r="A439" s="6">
        <v>431</v>
      </c>
      <c r="B439" s="6" t="s">
        <v>567</v>
      </c>
      <c r="C439" s="6" t="s">
        <v>526</v>
      </c>
      <c r="D439" s="6" t="s">
        <v>179</v>
      </c>
      <c r="E439" s="6" t="s">
        <v>36</v>
      </c>
      <c r="F439" s="6" t="s">
        <v>29</v>
      </c>
      <c r="G439" s="7">
        <v>15000</v>
      </c>
      <c r="H439" s="7">
        <v>0</v>
      </c>
      <c r="I439" s="7">
        <v>15000</v>
      </c>
      <c r="J439" s="7">
        <v>430.5</v>
      </c>
      <c r="K439" s="7">
        <v>0</v>
      </c>
      <c r="L439" s="7">
        <v>456</v>
      </c>
      <c r="M439" s="7">
        <v>25</v>
      </c>
      <c r="N439" s="7">
        <f t="shared" si="19"/>
        <v>911.5</v>
      </c>
      <c r="O439" s="7">
        <f t="shared" si="21"/>
        <v>14088.5</v>
      </c>
    </row>
    <row r="440" spans="1:15" ht="24.75" customHeight="1" x14ac:dyDescent="0.25">
      <c r="A440" s="6">
        <v>432</v>
      </c>
      <c r="B440" s="6" t="s">
        <v>568</v>
      </c>
      <c r="C440" s="6" t="s">
        <v>526</v>
      </c>
      <c r="D440" s="6" t="s">
        <v>103</v>
      </c>
      <c r="E440" s="6" t="s">
        <v>36</v>
      </c>
      <c r="F440" s="6" t="s">
        <v>29</v>
      </c>
      <c r="G440" s="7">
        <v>15000</v>
      </c>
      <c r="H440" s="7">
        <v>0</v>
      </c>
      <c r="I440" s="7">
        <v>15000</v>
      </c>
      <c r="J440" s="7">
        <v>430.5</v>
      </c>
      <c r="K440" s="7">
        <v>0</v>
      </c>
      <c r="L440" s="7">
        <v>456</v>
      </c>
      <c r="M440" s="7">
        <v>25</v>
      </c>
      <c r="N440" s="7">
        <f t="shared" si="19"/>
        <v>911.5</v>
      </c>
      <c r="O440" s="7">
        <f t="shared" si="21"/>
        <v>14088.5</v>
      </c>
    </row>
    <row r="441" spans="1:15" ht="24.75" customHeight="1" x14ac:dyDescent="0.25">
      <c r="A441" s="6">
        <v>433</v>
      </c>
      <c r="B441" s="6" t="s">
        <v>569</v>
      </c>
      <c r="C441" s="6" t="s">
        <v>526</v>
      </c>
      <c r="D441" s="6" t="s">
        <v>188</v>
      </c>
      <c r="E441" s="6" t="s">
        <v>28</v>
      </c>
      <c r="F441" s="6" t="s">
        <v>29</v>
      </c>
      <c r="G441" s="7">
        <v>50000</v>
      </c>
      <c r="H441" s="7">
        <v>0</v>
      </c>
      <c r="I441" s="7">
        <v>50000</v>
      </c>
      <c r="J441" s="7">
        <v>1435</v>
      </c>
      <c r="K441" s="7">
        <v>1854</v>
      </c>
      <c r="L441" s="7">
        <v>1520</v>
      </c>
      <c r="M441" s="7">
        <v>25</v>
      </c>
      <c r="N441" s="7">
        <f t="shared" si="19"/>
        <v>4834</v>
      </c>
      <c r="O441" s="7">
        <f t="shared" si="21"/>
        <v>45166</v>
      </c>
    </row>
    <row r="442" spans="1:15" ht="24.75" customHeight="1" x14ac:dyDescent="0.25">
      <c r="A442" s="6">
        <v>434</v>
      </c>
      <c r="B442" s="6" t="s">
        <v>570</v>
      </c>
      <c r="C442" s="6" t="s">
        <v>526</v>
      </c>
      <c r="D442" s="6" t="s">
        <v>103</v>
      </c>
      <c r="E442" s="6" t="s">
        <v>36</v>
      </c>
      <c r="F442" s="6" t="s">
        <v>29</v>
      </c>
      <c r="G442" s="7">
        <v>15000</v>
      </c>
      <c r="H442" s="7">
        <v>0</v>
      </c>
      <c r="I442" s="7">
        <v>15000</v>
      </c>
      <c r="J442" s="7">
        <v>430.5</v>
      </c>
      <c r="K442" s="7">
        <v>0</v>
      </c>
      <c r="L442" s="7">
        <v>456</v>
      </c>
      <c r="M442" s="7">
        <v>25</v>
      </c>
      <c r="N442" s="7">
        <f t="shared" si="19"/>
        <v>911.5</v>
      </c>
      <c r="O442" s="7">
        <f t="shared" si="21"/>
        <v>14088.5</v>
      </c>
    </row>
    <row r="443" spans="1:15" ht="24.75" customHeight="1" x14ac:dyDescent="0.25">
      <c r="A443" s="6">
        <v>435</v>
      </c>
      <c r="B443" s="6" t="s">
        <v>571</v>
      </c>
      <c r="C443" s="6" t="s">
        <v>526</v>
      </c>
      <c r="D443" s="6" t="s">
        <v>47</v>
      </c>
      <c r="E443" s="6" t="s">
        <v>36</v>
      </c>
      <c r="F443" s="6" t="s">
        <v>29</v>
      </c>
      <c r="G443" s="7">
        <v>15000</v>
      </c>
      <c r="H443" s="7">
        <v>0</v>
      </c>
      <c r="I443" s="7">
        <v>15000</v>
      </c>
      <c r="J443" s="7">
        <v>430.5</v>
      </c>
      <c r="K443" s="7">
        <v>0</v>
      </c>
      <c r="L443" s="7">
        <v>456</v>
      </c>
      <c r="M443" s="7">
        <v>25</v>
      </c>
      <c r="N443" s="7">
        <f t="shared" si="19"/>
        <v>911.5</v>
      </c>
      <c r="O443" s="7">
        <f t="shared" si="21"/>
        <v>14088.5</v>
      </c>
    </row>
    <row r="444" spans="1:15" ht="24.75" customHeight="1" x14ac:dyDescent="0.25">
      <c r="A444" s="6">
        <v>436</v>
      </c>
      <c r="B444" t="s">
        <v>572</v>
      </c>
      <c r="C444" s="6" t="s">
        <v>526</v>
      </c>
      <c r="D444" s="6" t="s">
        <v>47</v>
      </c>
      <c r="E444" s="6" t="s">
        <v>36</v>
      </c>
      <c r="F444" s="6" t="s">
        <v>37</v>
      </c>
      <c r="G444" s="7">
        <v>15000</v>
      </c>
      <c r="H444" s="7">
        <v>0</v>
      </c>
      <c r="I444" s="7">
        <v>15000</v>
      </c>
      <c r="J444" s="7">
        <v>430.5</v>
      </c>
      <c r="K444" s="7">
        <v>0</v>
      </c>
      <c r="L444" s="7">
        <v>456</v>
      </c>
      <c r="M444" s="7">
        <v>25</v>
      </c>
      <c r="N444" s="7">
        <f t="shared" si="19"/>
        <v>911.5</v>
      </c>
      <c r="O444" s="7">
        <f t="shared" si="21"/>
        <v>14088.5</v>
      </c>
    </row>
    <row r="445" spans="1:15" ht="24.75" customHeight="1" x14ac:dyDescent="0.25">
      <c r="A445" s="6">
        <v>437</v>
      </c>
      <c r="B445" t="s">
        <v>573</v>
      </c>
      <c r="C445" s="6" t="s">
        <v>526</v>
      </c>
      <c r="D445" s="6" t="s">
        <v>47</v>
      </c>
      <c r="E445" s="6" t="s">
        <v>36</v>
      </c>
      <c r="F445" s="6" t="s">
        <v>29</v>
      </c>
      <c r="G445" s="7">
        <v>15000</v>
      </c>
      <c r="H445" s="7">
        <v>0</v>
      </c>
      <c r="I445" s="7">
        <v>15000</v>
      </c>
      <c r="J445" s="7">
        <v>430.5</v>
      </c>
      <c r="K445" s="7">
        <v>0</v>
      </c>
      <c r="L445" s="7">
        <v>456</v>
      </c>
      <c r="M445" s="7">
        <v>2195</v>
      </c>
      <c r="N445" s="7">
        <f t="shared" si="19"/>
        <v>3081.5</v>
      </c>
      <c r="O445" s="7">
        <f t="shared" si="21"/>
        <v>11918.5</v>
      </c>
    </row>
    <row r="446" spans="1:15" ht="24.75" customHeight="1" x14ac:dyDescent="0.25">
      <c r="A446" s="6">
        <v>438</v>
      </c>
      <c r="B446" s="6" t="s">
        <v>574</v>
      </c>
      <c r="C446" s="6" t="s">
        <v>526</v>
      </c>
      <c r="D446" s="6" t="s">
        <v>188</v>
      </c>
      <c r="E446" s="6" t="s">
        <v>55</v>
      </c>
      <c r="F446" s="6" t="s">
        <v>37</v>
      </c>
      <c r="G446" s="7">
        <v>50000</v>
      </c>
      <c r="H446" s="7">
        <v>0</v>
      </c>
      <c r="I446" s="7">
        <v>50000</v>
      </c>
      <c r="J446" s="7">
        <v>1435</v>
      </c>
      <c r="K446" s="7">
        <v>1854</v>
      </c>
      <c r="L446" s="7">
        <f t="shared" si="20"/>
        <v>1520</v>
      </c>
      <c r="M446" s="7">
        <v>29036.61</v>
      </c>
      <c r="N446" s="7">
        <f t="shared" si="19"/>
        <v>33845.61</v>
      </c>
      <c r="O446" s="7">
        <f t="shared" si="21"/>
        <v>16154.39</v>
      </c>
    </row>
    <row r="447" spans="1:15" ht="24.75" customHeight="1" x14ac:dyDescent="0.25">
      <c r="A447" s="6">
        <v>439</v>
      </c>
      <c r="B447" s="6" t="s">
        <v>575</v>
      </c>
      <c r="C447" s="6" t="s">
        <v>576</v>
      </c>
      <c r="D447" s="6" t="s">
        <v>307</v>
      </c>
      <c r="E447" s="6" t="s">
        <v>28</v>
      </c>
      <c r="F447" s="6" t="s">
        <v>29</v>
      </c>
      <c r="G447" s="7">
        <v>50000</v>
      </c>
      <c r="H447" s="7">
        <v>0</v>
      </c>
      <c r="I447" s="7">
        <v>50000</v>
      </c>
      <c r="J447" s="7">
        <v>1435</v>
      </c>
      <c r="K447" s="7">
        <v>1854</v>
      </c>
      <c r="L447" s="7">
        <f t="shared" si="20"/>
        <v>1520</v>
      </c>
      <c r="M447" s="7">
        <v>1757.3</v>
      </c>
      <c r="N447" s="7">
        <f t="shared" si="19"/>
        <v>6566.3</v>
      </c>
      <c r="O447" s="7">
        <f t="shared" si="21"/>
        <v>43433.7</v>
      </c>
    </row>
    <row r="448" spans="1:15" ht="24.75" customHeight="1" x14ac:dyDescent="0.25">
      <c r="A448" s="6">
        <v>440</v>
      </c>
      <c r="B448" s="6" t="s">
        <v>577</v>
      </c>
      <c r="C448" s="6" t="s">
        <v>576</v>
      </c>
      <c r="D448" s="6" t="s">
        <v>229</v>
      </c>
      <c r="E448" s="6" t="s">
        <v>55</v>
      </c>
      <c r="F448" s="6" t="s">
        <v>29</v>
      </c>
      <c r="G448" s="7">
        <v>50000</v>
      </c>
      <c r="H448" s="7">
        <v>0</v>
      </c>
      <c r="I448" s="7">
        <v>50000</v>
      </c>
      <c r="J448" s="7">
        <v>1435</v>
      </c>
      <c r="K448" s="7">
        <v>1854</v>
      </c>
      <c r="L448" s="7">
        <f t="shared" si="20"/>
        <v>1520</v>
      </c>
      <c r="M448" s="7">
        <v>6974.47</v>
      </c>
      <c r="N448" s="7">
        <f t="shared" si="19"/>
        <v>11783.470000000001</v>
      </c>
      <c r="O448" s="7">
        <f t="shared" si="21"/>
        <v>38216.53</v>
      </c>
    </row>
    <row r="449" spans="1:15" ht="24.75" customHeight="1" x14ac:dyDescent="0.25">
      <c r="A449" s="6">
        <v>441</v>
      </c>
      <c r="B449" s="6" t="s">
        <v>578</v>
      </c>
      <c r="C449" s="6" t="s">
        <v>576</v>
      </c>
      <c r="D449" s="6" t="s">
        <v>188</v>
      </c>
      <c r="E449" s="6" t="s">
        <v>55</v>
      </c>
      <c r="F449" s="6" t="s">
        <v>37</v>
      </c>
      <c r="G449" s="7">
        <v>50000</v>
      </c>
      <c r="H449" s="7">
        <v>0</v>
      </c>
      <c r="I449" s="7">
        <v>50000</v>
      </c>
      <c r="J449" s="7">
        <v>1435</v>
      </c>
      <c r="K449" s="7">
        <v>1596.68</v>
      </c>
      <c r="L449" s="7">
        <f t="shared" si="20"/>
        <v>1520</v>
      </c>
      <c r="M449" s="7">
        <v>2140.46</v>
      </c>
      <c r="N449" s="7">
        <f t="shared" si="19"/>
        <v>6692.14</v>
      </c>
      <c r="O449" s="7">
        <f t="shared" si="21"/>
        <v>43307.86</v>
      </c>
    </row>
    <row r="450" spans="1:15" ht="24.75" customHeight="1" x14ac:dyDescent="0.25">
      <c r="A450" s="6">
        <v>442</v>
      </c>
      <c r="B450" s="6" t="s">
        <v>579</v>
      </c>
      <c r="C450" s="6" t="s">
        <v>576</v>
      </c>
      <c r="D450" s="6" t="s">
        <v>103</v>
      </c>
      <c r="E450" s="6" t="s">
        <v>36</v>
      </c>
      <c r="F450" s="6" t="s">
        <v>29</v>
      </c>
      <c r="G450" s="7">
        <v>11000</v>
      </c>
      <c r="H450" s="7">
        <v>0</v>
      </c>
      <c r="I450" s="7">
        <v>11000</v>
      </c>
      <c r="J450" s="7">
        <v>315.7</v>
      </c>
      <c r="K450" s="7">
        <v>0</v>
      </c>
      <c r="L450" s="7">
        <f t="shared" si="20"/>
        <v>334.4</v>
      </c>
      <c r="M450" s="7">
        <v>25</v>
      </c>
      <c r="N450" s="7">
        <f t="shared" si="19"/>
        <v>675.09999999999991</v>
      </c>
      <c r="O450" s="7">
        <f t="shared" si="21"/>
        <v>10324.9</v>
      </c>
    </row>
    <row r="451" spans="1:15" ht="24.75" customHeight="1" x14ac:dyDescent="0.25">
      <c r="A451" s="6">
        <v>443</v>
      </c>
      <c r="B451" s="6" t="s">
        <v>580</v>
      </c>
      <c r="C451" s="6" t="s">
        <v>576</v>
      </c>
      <c r="D451" s="6" t="s">
        <v>41</v>
      </c>
      <c r="E451" s="6" t="s">
        <v>28</v>
      </c>
      <c r="F451" s="6" t="s">
        <v>29</v>
      </c>
      <c r="G451" s="7">
        <v>30000</v>
      </c>
      <c r="H451" s="7">
        <v>0</v>
      </c>
      <c r="I451" s="7">
        <v>30000</v>
      </c>
      <c r="J451" s="7">
        <v>861</v>
      </c>
      <c r="K451" s="7">
        <v>0</v>
      </c>
      <c r="L451" s="7">
        <v>912</v>
      </c>
      <c r="M451" s="7">
        <v>25</v>
      </c>
      <c r="N451" s="7">
        <f t="shared" si="19"/>
        <v>1798</v>
      </c>
      <c r="O451" s="7">
        <f t="shared" si="21"/>
        <v>28202</v>
      </c>
    </row>
    <row r="452" spans="1:15" ht="24.75" customHeight="1" x14ac:dyDescent="0.25">
      <c r="A452" s="6">
        <v>444</v>
      </c>
      <c r="B452" s="6" t="s">
        <v>581</v>
      </c>
      <c r="C452" s="6" t="s">
        <v>576</v>
      </c>
      <c r="D452" s="6" t="s">
        <v>202</v>
      </c>
      <c r="E452" s="6" t="s">
        <v>28</v>
      </c>
      <c r="F452" s="6" t="s">
        <v>29</v>
      </c>
      <c r="G452" s="7">
        <v>50000</v>
      </c>
      <c r="H452" s="7">
        <v>0</v>
      </c>
      <c r="I452" s="7">
        <v>50000</v>
      </c>
      <c r="J452" s="7">
        <v>1435</v>
      </c>
      <c r="K452" s="7">
        <v>1596.68</v>
      </c>
      <c r="L452" s="7">
        <f t="shared" si="20"/>
        <v>1520</v>
      </c>
      <c r="M452" s="7">
        <v>2640.46</v>
      </c>
      <c r="N452" s="7">
        <f t="shared" si="19"/>
        <v>7192.14</v>
      </c>
      <c r="O452" s="7">
        <f t="shared" si="21"/>
        <v>42807.86</v>
      </c>
    </row>
    <row r="453" spans="1:15" ht="24.75" customHeight="1" x14ac:dyDescent="0.25">
      <c r="A453" s="6">
        <v>445</v>
      </c>
      <c r="B453" s="6" t="s">
        <v>582</v>
      </c>
      <c r="C453" s="6" t="s">
        <v>576</v>
      </c>
      <c r="D453" s="6" t="s">
        <v>103</v>
      </c>
      <c r="E453" s="6" t="s">
        <v>36</v>
      </c>
      <c r="F453" s="6" t="s">
        <v>29</v>
      </c>
      <c r="G453" s="7">
        <v>15000</v>
      </c>
      <c r="H453" s="7">
        <v>0</v>
      </c>
      <c r="I453" s="7">
        <v>15000</v>
      </c>
      <c r="J453" s="7">
        <v>430.5</v>
      </c>
      <c r="K453" s="7">
        <v>0</v>
      </c>
      <c r="L453" s="7">
        <v>456</v>
      </c>
      <c r="M453" s="7">
        <v>25</v>
      </c>
      <c r="N453" s="7">
        <f t="shared" si="19"/>
        <v>911.5</v>
      </c>
      <c r="O453" s="7">
        <f t="shared" si="21"/>
        <v>14088.5</v>
      </c>
    </row>
    <row r="454" spans="1:15" ht="24.75" customHeight="1" x14ac:dyDescent="0.25">
      <c r="A454" s="6">
        <v>446</v>
      </c>
      <c r="B454" s="6" t="s">
        <v>583</v>
      </c>
      <c r="C454" s="6" t="s">
        <v>576</v>
      </c>
      <c r="D454" s="6" t="s">
        <v>188</v>
      </c>
      <c r="E454" s="6" t="s">
        <v>28</v>
      </c>
      <c r="F454" s="6" t="s">
        <v>29</v>
      </c>
      <c r="G454" s="7">
        <v>50000</v>
      </c>
      <c r="H454" s="7">
        <v>0</v>
      </c>
      <c r="I454" s="7">
        <v>50000</v>
      </c>
      <c r="J454" s="7">
        <v>1435</v>
      </c>
      <c r="K454" s="7">
        <v>1854</v>
      </c>
      <c r="L454" s="7">
        <f t="shared" si="20"/>
        <v>1520</v>
      </c>
      <c r="M454" s="7">
        <v>425</v>
      </c>
      <c r="N454" s="7">
        <f t="shared" si="19"/>
        <v>5234</v>
      </c>
      <c r="O454" s="7">
        <f t="shared" si="21"/>
        <v>44766</v>
      </c>
    </row>
    <row r="455" spans="1:15" ht="24.75" customHeight="1" x14ac:dyDescent="0.25">
      <c r="A455" s="6">
        <v>447</v>
      </c>
      <c r="B455" s="6" t="s">
        <v>584</v>
      </c>
      <c r="C455" s="6" t="s">
        <v>576</v>
      </c>
      <c r="D455" s="6" t="s">
        <v>179</v>
      </c>
      <c r="E455" s="6" t="s">
        <v>36</v>
      </c>
      <c r="F455" s="6" t="s">
        <v>29</v>
      </c>
      <c r="G455" s="7">
        <v>15000</v>
      </c>
      <c r="H455" s="7">
        <v>0</v>
      </c>
      <c r="I455" s="7">
        <v>15000</v>
      </c>
      <c r="J455" s="7">
        <v>430.5</v>
      </c>
      <c r="K455" s="7">
        <v>0</v>
      </c>
      <c r="L455" s="7">
        <v>456</v>
      </c>
      <c r="M455" s="7">
        <v>25</v>
      </c>
      <c r="N455" s="7">
        <f t="shared" si="19"/>
        <v>911.5</v>
      </c>
      <c r="O455" s="7">
        <f t="shared" si="21"/>
        <v>14088.5</v>
      </c>
    </row>
    <row r="456" spans="1:15" ht="24.75" customHeight="1" x14ac:dyDescent="0.25">
      <c r="A456" s="6">
        <v>448</v>
      </c>
      <c r="B456" s="6" t="s">
        <v>585</v>
      </c>
      <c r="C456" s="6" t="s">
        <v>576</v>
      </c>
      <c r="D456" s="6" t="s">
        <v>188</v>
      </c>
      <c r="E456" s="6" t="s">
        <v>28</v>
      </c>
      <c r="F456" s="6" t="s">
        <v>29</v>
      </c>
      <c r="G456" s="7">
        <v>50000</v>
      </c>
      <c r="H456" s="7">
        <v>0</v>
      </c>
      <c r="I456" s="7">
        <v>50000</v>
      </c>
      <c r="J456" s="7">
        <v>1435</v>
      </c>
      <c r="K456" s="7">
        <v>1854</v>
      </c>
      <c r="L456" s="7">
        <f t="shared" si="20"/>
        <v>1520</v>
      </c>
      <c r="M456" s="7">
        <v>425</v>
      </c>
      <c r="N456" s="7">
        <f t="shared" ref="N456:N518" si="22">+J456+K456+L456+M456</f>
        <v>5234</v>
      </c>
      <c r="O456" s="7">
        <f t="shared" si="21"/>
        <v>44766</v>
      </c>
    </row>
    <row r="457" spans="1:15" ht="24.75" customHeight="1" x14ac:dyDescent="0.25">
      <c r="A457" s="6">
        <v>449</v>
      </c>
      <c r="B457" s="6" t="s">
        <v>586</v>
      </c>
      <c r="C457" s="6" t="s">
        <v>576</v>
      </c>
      <c r="D457" s="6" t="s">
        <v>431</v>
      </c>
      <c r="E457" s="6" t="s">
        <v>28</v>
      </c>
      <c r="F457" s="6" t="s">
        <v>37</v>
      </c>
      <c r="G457" s="7">
        <v>31500</v>
      </c>
      <c r="H457" s="7">
        <v>0</v>
      </c>
      <c r="I457" s="7">
        <v>31500</v>
      </c>
      <c r="J457" s="7">
        <v>904.05</v>
      </c>
      <c r="K457" s="7">
        <v>0</v>
      </c>
      <c r="L457" s="7">
        <f t="shared" si="20"/>
        <v>957.6</v>
      </c>
      <c r="M457" s="7">
        <v>25</v>
      </c>
      <c r="N457" s="7">
        <f t="shared" si="22"/>
        <v>1886.65</v>
      </c>
      <c r="O457" s="7">
        <f t="shared" si="21"/>
        <v>29613.35</v>
      </c>
    </row>
    <row r="458" spans="1:15" ht="24.75" customHeight="1" x14ac:dyDescent="0.25">
      <c r="A458" s="6">
        <v>450</v>
      </c>
      <c r="B458" s="6" t="s">
        <v>587</v>
      </c>
      <c r="C458" s="6" t="s">
        <v>576</v>
      </c>
      <c r="D458" s="6" t="s">
        <v>103</v>
      </c>
      <c r="E458" s="6" t="s">
        <v>36</v>
      </c>
      <c r="F458" s="6" t="s">
        <v>29</v>
      </c>
      <c r="G458" s="7">
        <v>15000</v>
      </c>
      <c r="H458" s="7">
        <v>0</v>
      </c>
      <c r="I458" s="7">
        <v>15000</v>
      </c>
      <c r="J458" s="7">
        <v>430.5</v>
      </c>
      <c r="K458" s="7">
        <v>0</v>
      </c>
      <c r="L458" s="7">
        <v>456</v>
      </c>
      <c r="M458" s="7">
        <v>2740.46</v>
      </c>
      <c r="N458" s="7">
        <f t="shared" si="22"/>
        <v>3626.96</v>
      </c>
      <c r="O458" s="7">
        <f t="shared" si="21"/>
        <v>11373.04</v>
      </c>
    </row>
    <row r="459" spans="1:15" ht="24.75" customHeight="1" x14ac:dyDescent="0.25">
      <c r="A459" s="6">
        <v>451</v>
      </c>
      <c r="B459" s="6" t="s">
        <v>588</v>
      </c>
      <c r="C459" s="6" t="s">
        <v>576</v>
      </c>
      <c r="D459" s="6" t="s">
        <v>103</v>
      </c>
      <c r="E459" s="6" t="s">
        <v>36</v>
      </c>
      <c r="F459" s="6" t="s">
        <v>29</v>
      </c>
      <c r="G459" s="7">
        <v>15000</v>
      </c>
      <c r="H459" s="7">
        <v>0</v>
      </c>
      <c r="I459" s="7">
        <v>15000</v>
      </c>
      <c r="J459" s="7">
        <v>430.5</v>
      </c>
      <c r="K459" s="7">
        <v>0</v>
      </c>
      <c r="L459" s="7">
        <v>456</v>
      </c>
      <c r="M459" s="7">
        <v>25</v>
      </c>
      <c r="N459" s="7">
        <f t="shared" si="22"/>
        <v>911.5</v>
      </c>
      <c r="O459" s="7">
        <f t="shared" ref="O459:O521" si="23">+G459-N459</f>
        <v>14088.5</v>
      </c>
    </row>
    <row r="460" spans="1:15" ht="24.75" customHeight="1" x14ac:dyDescent="0.25">
      <c r="A460" s="6">
        <v>452</v>
      </c>
      <c r="B460" s="6" t="s">
        <v>589</v>
      </c>
      <c r="C460" s="6" t="s">
        <v>576</v>
      </c>
      <c r="D460" s="6" t="s">
        <v>103</v>
      </c>
      <c r="E460" s="6" t="s">
        <v>36</v>
      </c>
      <c r="F460" s="6" t="s">
        <v>29</v>
      </c>
      <c r="G460" s="7">
        <v>11000</v>
      </c>
      <c r="H460" s="7">
        <v>0</v>
      </c>
      <c r="I460" s="7">
        <v>11000</v>
      </c>
      <c r="J460" s="7">
        <v>315.7</v>
      </c>
      <c r="K460" s="7">
        <v>0</v>
      </c>
      <c r="L460" s="7">
        <f t="shared" ref="L460:L520" si="24">+I460*3.04%</f>
        <v>334.4</v>
      </c>
      <c r="M460" s="7">
        <v>25</v>
      </c>
      <c r="N460" s="7">
        <f t="shared" si="22"/>
        <v>675.09999999999991</v>
      </c>
      <c r="O460" s="7">
        <f t="shared" si="23"/>
        <v>10324.9</v>
      </c>
    </row>
    <row r="461" spans="1:15" ht="24.75" customHeight="1" x14ac:dyDescent="0.25">
      <c r="A461" s="6">
        <v>453</v>
      </c>
      <c r="B461" s="6" t="s">
        <v>590</v>
      </c>
      <c r="C461" s="6" t="s">
        <v>576</v>
      </c>
      <c r="D461" s="6" t="s">
        <v>103</v>
      </c>
      <c r="E461" s="6" t="s">
        <v>36</v>
      </c>
      <c r="F461" s="6" t="s">
        <v>29</v>
      </c>
      <c r="G461" s="7">
        <v>15000</v>
      </c>
      <c r="H461" s="7">
        <v>0</v>
      </c>
      <c r="I461" s="7">
        <v>15000</v>
      </c>
      <c r="J461" s="7">
        <v>430.5</v>
      </c>
      <c r="K461" s="7">
        <v>0</v>
      </c>
      <c r="L461" s="7">
        <v>456</v>
      </c>
      <c r="M461" s="7">
        <v>25</v>
      </c>
      <c r="N461" s="7">
        <f t="shared" si="22"/>
        <v>911.5</v>
      </c>
      <c r="O461" s="7">
        <f t="shared" si="23"/>
        <v>14088.5</v>
      </c>
    </row>
    <row r="462" spans="1:15" ht="24.75" customHeight="1" x14ac:dyDescent="0.25">
      <c r="A462" s="6">
        <v>454</v>
      </c>
      <c r="B462" s="6" t="s">
        <v>591</v>
      </c>
      <c r="C462" s="6" t="s">
        <v>576</v>
      </c>
      <c r="D462" s="6" t="s">
        <v>67</v>
      </c>
      <c r="E462" s="6" t="s">
        <v>55</v>
      </c>
      <c r="F462" s="6" t="s">
        <v>29</v>
      </c>
      <c r="G462" s="7">
        <v>22050</v>
      </c>
      <c r="H462" s="7">
        <v>0</v>
      </c>
      <c r="I462" s="7">
        <v>22050</v>
      </c>
      <c r="J462" s="7">
        <v>632.84</v>
      </c>
      <c r="K462" s="7">
        <v>0</v>
      </c>
      <c r="L462" s="7">
        <f t="shared" si="24"/>
        <v>670.32</v>
      </c>
      <c r="M462" s="7">
        <v>25</v>
      </c>
      <c r="N462" s="7">
        <f t="shared" si="22"/>
        <v>1328.16</v>
      </c>
      <c r="O462" s="7">
        <f t="shared" si="23"/>
        <v>20721.84</v>
      </c>
    </row>
    <row r="463" spans="1:15" ht="24.75" customHeight="1" x14ac:dyDescent="0.25">
      <c r="A463" s="6">
        <v>455</v>
      </c>
      <c r="B463" s="6" t="s">
        <v>592</v>
      </c>
      <c r="C463" s="6" t="s">
        <v>576</v>
      </c>
      <c r="D463" s="6" t="s">
        <v>103</v>
      </c>
      <c r="E463" s="6" t="s">
        <v>36</v>
      </c>
      <c r="F463" s="6" t="s">
        <v>29</v>
      </c>
      <c r="G463" s="7">
        <v>15000</v>
      </c>
      <c r="H463" s="7">
        <v>0</v>
      </c>
      <c r="I463" s="7">
        <v>15000</v>
      </c>
      <c r="J463" s="7">
        <v>430.5</v>
      </c>
      <c r="K463" s="7">
        <v>0</v>
      </c>
      <c r="L463" s="7">
        <v>456</v>
      </c>
      <c r="M463" s="7">
        <v>25</v>
      </c>
      <c r="N463" s="7">
        <f t="shared" si="22"/>
        <v>911.5</v>
      </c>
      <c r="O463" s="7">
        <f t="shared" si="23"/>
        <v>14088.5</v>
      </c>
    </row>
    <row r="464" spans="1:15" ht="24.75" customHeight="1" x14ac:dyDescent="0.25">
      <c r="A464" s="6">
        <v>456</v>
      </c>
      <c r="B464" s="6" t="s">
        <v>593</v>
      </c>
      <c r="C464" s="6" t="s">
        <v>576</v>
      </c>
      <c r="D464" s="6" t="s">
        <v>103</v>
      </c>
      <c r="E464" s="6" t="s">
        <v>36</v>
      </c>
      <c r="F464" s="6" t="s">
        <v>29</v>
      </c>
      <c r="G464" s="7">
        <v>11000</v>
      </c>
      <c r="H464" s="7">
        <v>0</v>
      </c>
      <c r="I464" s="7">
        <v>11000</v>
      </c>
      <c r="J464" s="7">
        <v>315.7</v>
      </c>
      <c r="K464" s="7">
        <v>0</v>
      </c>
      <c r="L464" s="7">
        <f t="shared" si="24"/>
        <v>334.4</v>
      </c>
      <c r="M464" s="7">
        <v>25</v>
      </c>
      <c r="N464" s="7">
        <f t="shared" si="22"/>
        <v>675.09999999999991</v>
      </c>
      <c r="O464" s="7">
        <f t="shared" si="23"/>
        <v>10324.9</v>
      </c>
    </row>
    <row r="465" spans="1:15" ht="24.75" customHeight="1" x14ac:dyDescent="0.25">
      <c r="A465" s="6">
        <v>457</v>
      </c>
      <c r="B465" s="6" t="s">
        <v>594</v>
      </c>
      <c r="C465" s="6" t="s">
        <v>576</v>
      </c>
      <c r="D465" s="6" t="s">
        <v>103</v>
      </c>
      <c r="E465" s="6" t="s">
        <v>36</v>
      </c>
      <c r="F465" s="6" t="s">
        <v>29</v>
      </c>
      <c r="G465" s="7">
        <v>11000</v>
      </c>
      <c r="H465" s="7">
        <v>0</v>
      </c>
      <c r="I465" s="7">
        <v>11000</v>
      </c>
      <c r="J465" s="7">
        <v>315.7</v>
      </c>
      <c r="K465" s="7">
        <v>0</v>
      </c>
      <c r="L465" s="7">
        <f t="shared" si="24"/>
        <v>334.4</v>
      </c>
      <c r="M465" s="7">
        <v>25</v>
      </c>
      <c r="N465" s="7">
        <f t="shared" si="22"/>
        <v>675.09999999999991</v>
      </c>
      <c r="O465" s="7">
        <f t="shared" si="23"/>
        <v>10324.9</v>
      </c>
    </row>
    <row r="466" spans="1:15" ht="24.75" customHeight="1" x14ac:dyDescent="0.25">
      <c r="A466" s="6">
        <v>458</v>
      </c>
      <c r="B466" s="6" t="s">
        <v>595</v>
      </c>
      <c r="C466" s="6" t="s">
        <v>576</v>
      </c>
      <c r="D466" s="6" t="s">
        <v>103</v>
      </c>
      <c r="E466" s="6" t="s">
        <v>36</v>
      </c>
      <c r="F466" s="6" t="s">
        <v>29</v>
      </c>
      <c r="G466" s="7">
        <v>15000</v>
      </c>
      <c r="H466" s="7">
        <v>0</v>
      </c>
      <c r="I466" s="7">
        <v>15000</v>
      </c>
      <c r="J466" s="7">
        <v>430.5</v>
      </c>
      <c r="K466" s="7">
        <v>0</v>
      </c>
      <c r="L466" s="7">
        <v>456</v>
      </c>
      <c r="M466" s="7">
        <v>25</v>
      </c>
      <c r="N466" s="7">
        <f t="shared" si="22"/>
        <v>911.5</v>
      </c>
      <c r="O466" s="7">
        <f t="shared" si="23"/>
        <v>14088.5</v>
      </c>
    </row>
    <row r="467" spans="1:15" ht="24.75" customHeight="1" x14ac:dyDescent="0.25">
      <c r="A467" s="6">
        <v>459</v>
      </c>
      <c r="B467" s="6" t="s">
        <v>596</v>
      </c>
      <c r="C467" s="6" t="s">
        <v>576</v>
      </c>
      <c r="D467" s="6" t="s">
        <v>126</v>
      </c>
      <c r="E467" s="6" t="s">
        <v>36</v>
      </c>
      <c r="F467" s="6" t="s">
        <v>37</v>
      </c>
      <c r="G467" s="7">
        <v>15000</v>
      </c>
      <c r="H467" s="7">
        <v>0</v>
      </c>
      <c r="I467" s="7">
        <v>15000</v>
      </c>
      <c r="J467" s="7">
        <v>430.5</v>
      </c>
      <c r="K467" s="7">
        <v>0</v>
      </c>
      <c r="L467" s="7">
        <v>456</v>
      </c>
      <c r="M467" s="7">
        <v>25</v>
      </c>
      <c r="N467" s="7">
        <f t="shared" si="22"/>
        <v>911.5</v>
      </c>
      <c r="O467" s="7">
        <f t="shared" si="23"/>
        <v>14088.5</v>
      </c>
    </row>
    <row r="468" spans="1:15" ht="24.75" customHeight="1" x14ac:dyDescent="0.25">
      <c r="A468" s="6">
        <v>460</v>
      </c>
      <c r="B468" s="6" t="s">
        <v>597</v>
      </c>
      <c r="C468" s="6" t="s">
        <v>576</v>
      </c>
      <c r="D468" s="6" t="s">
        <v>489</v>
      </c>
      <c r="E468" s="6" t="s">
        <v>36</v>
      </c>
      <c r="F468" s="6" t="s">
        <v>29</v>
      </c>
      <c r="G468" s="7">
        <v>15000</v>
      </c>
      <c r="H468" s="7">
        <v>0</v>
      </c>
      <c r="I468" s="7">
        <v>15000</v>
      </c>
      <c r="J468" s="7">
        <v>430.5</v>
      </c>
      <c r="K468" s="7">
        <v>0</v>
      </c>
      <c r="L468" s="7">
        <v>456</v>
      </c>
      <c r="M468" s="7">
        <v>25</v>
      </c>
      <c r="N468" s="7">
        <f t="shared" si="22"/>
        <v>911.5</v>
      </c>
      <c r="O468" s="7">
        <f t="shared" si="23"/>
        <v>14088.5</v>
      </c>
    </row>
    <row r="469" spans="1:15" ht="24.75" customHeight="1" x14ac:dyDescent="0.25">
      <c r="A469" s="6">
        <v>461</v>
      </c>
      <c r="B469" s="6" t="s">
        <v>598</v>
      </c>
      <c r="C469" s="6" t="s">
        <v>576</v>
      </c>
      <c r="D469" s="6" t="s">
        <v>103</v>
      </c>
      <c r="E469" s="6" t="s">
        <v>36</v>
      </c>
      <c r="F469" s="6" t="s">
        <v>29</v>
      </c>
      <c r="G469" s="7">
        <v>11000</v>
      </c>
      <c r="H469" s="7">
        <v>0</v>
      </c>
      <c r="I469" s="7">
        <v>11000</v>
      </c>
      <c r="J469" s="7">
        <v>315.7</v>
      </c>
      <c r="K469" s="7">
        <v>0</v>
      </c>
      <c r="L469" s="7">
        <f t="shared" si="24"/>
        <v>334.4</v>
      </c>
      <c r="M469" s="7">
        <v>25</v>
      </c>
      <c r="N469" s="7">
        <f t="shared" si="22"/>
        <v>675.09999999999991</v>
      </c>
      <c r="O469" s="7">
        <f t="shared" si="23"/>
        <v>10324.9</v>
      </c>
    </row>
    <row r="470" spans="1:15" ht="24.75" customHeight="1" x14ac:dyDescent="0.25">
      <c r="A470" s="6">
        <v>462</v>
      </c>
      <c r="B470" s="6" t="s">
        <v>599</v>
      </c>
      <c r="C470" s="6" t="s">
        <v>576</v>
      </c>
      <c r="D470" s="6" t="s">
        <v>103</v>
      </c>
      <c r="E470" s="6" t="s">
        <v>36</v>
      </c>
      <c r="F470" s="6" t="s">
        <v>37</v>
      </c>
      <c r="G470" s="7">
        <v>15000</v>
      </c>
      <c r="H470" s="7">
        <v>0</v>
      </c>
      <c r="I470" s="7">
        <v>15000</v>
      </c>
      <c r="J470" s="7">
        <v>430.5</v>
      </c>
      <c r="K470" s="7">
        <v>0</v>
      </c>
      <c r="L470" s="7">
        <v>456</v>
      </c>
      <c r="M470" s="7">
        <v>25</v>
      </c>
      <c r="N470" s="7">
        <f t="shared" si="22"/>
        <v>911.5</v>
      </c>
      <c r="O470" s="7">
        <f t="shared" si="23"/>
        <v>14088.5</v>
      </c>
    </row>
    <row r="471" spans="1:15" ht="24.75" customHeight="1" x14ac:dyDescent="0.25">
      <c r="A471" s="6">
        <v>463</v>
      </c>
      <c r="B471" s="6" t="s">
        <v>600</v>
      </c>
      <c r="C471" s="6" t="s">
        <v>576</v>
      </c>
      <c r="D471" s="6" t="s">
        <v>103</v>
      </c>
      <c r="E471" s="6" t="s">
        <v>36</v>
      </c>
      <c r="F471" s="6" t="s">
        <v>29</v>
      </c>
      <c r="G471" s="7">
        <v>15000</v>
      </c>
      <c r="H471" s="7">
        <v>0</v>
      </c>
      <c r="I471" s="7">
        <v>15000</v>
      </c>
      <c r="J471" s="7">
        <v>430.5</v>
      </c>
      <c r="K471" s="7">
        <v>0</v>
      </c>
      <c r="L471" s="7">
        <v>456</v>
      </c>
      <c r="M471" s="7">
        <v>3455.92</v>
      </c>
      <c r="N471" s="7">
        <f t="shared" si="22"/>
        <v>4342.42</v>
      </c>
      <c r="O471" s="7">
        <f t="shared" si="23"/>
        <v>10657.58</v>
      </c>
    </row>
    <row r="472" spans="1:15" ht="24.75" customHeight="1" x14ac:dyDescent="0.25">
      <c r="A472" s="6">
        <v>464</v>
      </c>
      <c r="B472" s="6" t="s">
        <v>601</v>
      </c>
      <c r="C472" s="6" t="s">
        <v>576</v>
      </c>
      <c r="D472" s="6" t="s">
        <v>103</v>
      </c>
      <c r="E472" s="6" t="s">
        <v>36</v>
      </c>
      <c r="F472" s="6" t="s">
        <v>29</v>
      </c>
      <c r="G472" s="7">
        <v>15000</v>
      </c>
      <c r="H472" s="7">
        <v>0</v>
      </c>
      <c r="I472" s="7">
        <v>15000</v>
      </c>
      <c r="J472" s="7">
        <v>430.5</v>
      </c>
      <c r="K472" s="7">
        <v>0</v>
      </c>
      <c r="L472" s="7">
        <v>456</v>
      </c>
      <c r="M472" s="7">
        <v>25</v>
      </c>
      <c r="N472" s="7">
        <f t="shared" si="22"/>
        <v>911.5</v>
      </c>
      <c r="O472" s="7">
        <f t="shared" si="23"/>
        <v>14088.5</v>
      </c>
    </row>
    <row r="473" spans="1:15" ht="24.75" customHeight="1" x14ac:dyDescent="0.25">
      <c r="A473" s="6">
        <v>465</v>
      </c>
      <c r="B473" s="6" t="s">
        <v>602</v>
      </c>
      <c r="C473" s="6" t="s">
        <v>576</v>
      </c>
      <c r="D473" s="6" t="s">
        <v>103</v>
      </c>
      <c r="E473" s="6" t="s">
        <v>36</v>
      </c>
      <c r="F473" s="6" t="s">
        <v>29</v>
      </c>
      <c r="G473" s="7">
        <v>15000</v>
      </c>
      <c r="H473" s="7">
        <v>0</v>
      </c>
      <c r="I473" s="7">
        <v>15000</v>
      </c>
      <c r="J473" s="7">
        <v>430.5</v>
      </c>
      <c r="K473" s="7">
        <v>0</v>
      </c>
      <c r="L473" s="7">
        <v>456</v>
      </c>
      <c r="M473" s="7">
        <v>25</v>
      </c>
      <c r="N473" s="7">
        <f t="shared" si="22"/>
        <v>911.5</v>
      </c>
      <c r="O473" s="7">
        <f t="shared" si="23"/>
        <v>14088.5</v>
      </c>
    </row>
    <row r="474" spans="1:15" ht="24.75" customHeight="1" x14ac:dyDescent="0.25">
      <c r="A474" s="6">
        <v>466</v>
      </c>
      <c r="B474" s="6" t="s">
        <v>603</v>
      </c>
      <c r="C474" s="6" t="s">
        <v>576</v>
      </c>
      <c r="D474" s="6" t="s">
        <v>202</v>
      </c>
      <c r="E474" s="6" t="s">
        <v>28</v>
      </c>
      <c r="F474" s="6" t="s">
        <v>29</v>
      </c>
      <c r="G474" s="7">
        <v>40000</v>
      </c>
      <c r="H474" s="7">
        <v>0</v>
      </c>
      <c r="I474" s="7">
        <v>40000</v>
      </c>
      <c r="J474" s="7">
        <v>1148</v>
      </c>
      <c r="K474" s="7">
        <v>442.65</v>
      </c>
      <c r="L474" s="7">
        <v>1216</v>
      </c>
      <c r="M474" s="7">
        <v>3502.17</v>
      </c>
      <c r="N474" s="7">
        <f t="shared" si="22"/>
        <v>6308.82</v>
      </c>
      <c r="O474" s="7">
        <f t="shared" si="23"/>
        <v>33691.18</v>
      </c>
    </row>
    <row r="475" spans="1:15" ht="24.75" customHeight="1" x14ac:dyDescent="0.25">
      <c r="A475" s="6">
        <v>467</v>
      </c>
      <c r="B475" s="1" t="s">
        <v>604</v>
      </c>
      <c r="C475" s="6" t="s">
        <v>576</v>
      </c>
      <c r="D475" s="6" t="s">
        <v>47</v>
      </c>
      <c r="E475" s="6" t="s">
        <v>36</v>
      </c>
      <c r="F475" s="6" t="s">
        <v>29</v>
      </c>
      <c r="G475" s="7">
        <v>15000</v>
      </c>
      <c r="H475" s="7">
        <v>0</v>
      </c>
      <c r="I475" s="7">
        <v>15000</v>
      </c>
      <c r="J475" s="7">
        <v>430.5</v>
      </c>
      <c r="K475" s="7">
        <v>0</v>
      </c>
      <c r="L475" s="7">
        <v>456</v>
      </c>
      <c r="M475" s="7">
        <v>25</v>
      </c>
      <c r="N475" s="7">
        <f t="shared" si="22"/>
        <v>911.5</v>
      </c>
      <c r="O475" s="7">
        <f t="shared" si="23"/>
        <v>14088.5</v>
      </c>
    </row>
    <row r="476" spans="1:15" ht="24.75" customHeight="1" x14ac:dyDescent="0.25">
      <c r="A476" s="6">
        <v>468</v>
      </c>
      <c r="B476" s="1" t="s">
        <v>605</v>
      </c>
      <c r="C476" s="6" t="s">
        <v>576</v>
      </c>
      <c r="D476" s="6" t="s">
        <v>47</v>
      </c>
      <c r="E476" s="6" t="s">
        <v>36</v>
      </c>
      <c r="F476" s="6" t="s">
        <v>37</v>
      </c>
      <c r="G476" s="7">
        <v>25000</v>
      </c>
      <c r="H476" s="7">
        <v>0</v>
      </c>
      <c r="I476" s="7">
        <v>25000</v>
      </c>
      <c r="J476" s="7">
        <v>717.5</v>
      </c>
      <c r="K476" s="7">
        <v>0</v>
      </c>
      <c r="L476" s="7">
        <v>760</v>
      </c>
      <c r="M476" s="7">
        <v>1740.46</v>
      </c>
      <c r="N476" s="7">
        <f t="shared" si="22"/>
        <v>3217.96</v>
      </c>
      <c r="O476" s="7">
        <f t="shared" si="23"/>
        <v>21782.04</v>
      </c>
    </row>
    <row r="477" spans="1:15" ht="24.75" customHeight="1" x14ac:dyDescent="0.25">
      <c r="A477" s="6">
        <v>469</v>
      </c>
      <c r="B477" t="s">
        <v>606</v>
      </c>
      <c r="C477" s="6" t="s">
        <v>576</v>
      </c>
      <c r="D477" s="6" t="s">
        <v>47</v>
      </c>
      <c r="E477" s="6" t="s">
        <v>36</v>
      </c>
      <c r="F477" s="6" t="s">
        <v>29</v>
      </c>
      <c r="G477" s="7">
        <v>15000</v>
      </c>
      <c r="H477" s="7">
        <v>0</v>
      </c>
      <c r="I477" s="7">
        <v>15000</v>
      </c>
      <c r="J477" s="7">
        <v>430.5</v>
      </c>
      <c r="K477" s="7">
        <v>0</v>
      </c>
      <c r="L477" s="7">
        <v>456</v>
      </c>
      <c r="M477" s="7">
        <v>25</v>
      </c>
      <c r="N477" s="7">
        <f t="shared" si="22"/>
        <v>911.5</v>
      </c>
      <c r="O477" s="7">
        <f t="shared" si="23"/>
        <v>14088.5</v>
      </c>
    </row>
    <row r="478" spans="1:15" ht="24.75" customHeight="1" x14ac:dyDescent="0.25">
      <c r="A478" s="6">
        <v>470</v>
      </c>
      <c r="B478" t="s">
        <v>607</v>
      </c>
      <c r="C478" s="6" t="s">
        <v>576</v>
      </c>
      <c r="D478" s="6" t="s">
        <v>47</v>
      </c>
      <c r="E478" s="6" t="s">
        <v>36</v>
      </c>
      <c r="F478" s="6" t="s">
        <v>29</v>
      </c>
      <c r="G478" s="7">
        <v>11000</v>
      </c>
      <c r="H478" s="7">
        <v>0</v>
      </c>
      <c r="I478" s="7">
        <v>11000</v>
      </c>
      <c r="J478" s="7">
        <v>315.7</v>
      </c>
      <c r="K478" s="7">
        <v>0</v>
      </c>
      <c r="L478" s="7">
        <v>334.4</v>
      </c>
      <c r="M478" s="7">
        <v>25</v>
      </c>
      <c r="N478" s="7">
        <f t="shared" si="22"/>
        <v>675.09999999999991</v>
      </c>
      <c r="O478" s="7">
        <f t="shared" si="23"/>
        <v>10324.9</v>
      </c>
    </row>
    <row r="479" spans="1:15" ht="24.75" customHeight="1" x14ac:dyDescent="0.25">
      <c r="A479" s="6">
        <v>471</v>
      </c>
      <c r="B479" s="6" t="s">
        <v>608</v>
      </c>
      <c r="C479" s="6" t="s">
        <v>576</v>
      </c>
      <c r="D479" s="6" t="s">
        <v>47</v>
      </c>
      <c r="E479" s="6" t="s">
        <v>36</v>
      </c>
      <c r="F479" s="6" t="s">
        <v>37</v>
      </c>
      <c r="G479" s="7">
        <v>15000</v>
      </c>
      <c r="H479" s="7">
        <v>0</v>
      </c>
      <c r="I479" s="7">
        <v>15000</v>
      </c>
      <c r="J479" s="7">
        <v>430.5</v>
      </c>
      <c r="K479" s="7">
        <v>0</v>
      </c>
      <c r="L479" s="7">
        <v>456</v>
      </c>
      <c r="M479" s="7">
        <v>1740.46</v>
      </c>
      <c r="N479" s="7">
        <f t="shared" si="22"/>
        <v>2626.96</v>
      </c>
      <c r="O479" s="7">
        <f t="shared" si="23"/>
        <v>12373.04</v>
      </c>
    </row>
    <row r="480" spans="1:15" ht="24.75" customHeight="1" x14ac:dyDescent="0.25">
      <c r="A480" s="6">
        <v>472</v>
      </c>
      <c r="B480" t="s">
        <v>609</v>
      </c>
      <c r="C480" s="6" t="s">
        <v>576</v>
      </c>
      <c r="D480" s="6" t="s">
        <v>47</v>
      </c>
      <c r="E480" s="6" t="s">
        <v>36</v>
      </c>
      <c r="F480" s="6" t="s">
        <v>29</v>
      </c>
      <c r="G480" s="7">
        <v>11000</v>
      </c>
      <c r="H480" s="7">
        <v>0</v>
      </c>
      <c r="I480" s="7">
        <v>11000</v>
      </c>
      <c r="J480" s="7">
        <v>315.7</v>
      </c>
      <c r="K480" s="7">
        <v>0</v>
      </c>
      <c r="L480" s="7">
        <v>334.4</v>
      </c>
      <c r="M480" s="7">
        <v>25</v>
      </c>
      <c r="N480" s="7">
        <f t="shared" si="22"/>
        <v>675.09999999999991</v>
      </c>
      <c r="O480" s="7">
        <f t="shared" si="23"/>
        <v>10324.9</v>
      </c>
    </row>
    <row r="481" spans="1:15" ht="24.75" customHeight="1" x14ac:dyDescent="0.25">
      <c r="A481" s="6">
        <v>473</v>
      </c>
      <c r="B481" s="6" t="s">
        <v>610</v>
      </c>
      <c r="C481" s="6" t="s">
        <v>576</v>
      </c>
      <c r="D481" s="6" t="s">
        <v>188</v>
      </c>
      <c r="E481" s="6" t="s">
        <v>28</v>
      </c>
      <c r="F481" s="6" t="s">
        <v>37</v>
      </c>
      <c r="G481" s="7">
        <v>40000</v>
      </c>
      <c r="H481" s="7">
        <v>0</v>
      </c>
      <c r="I481" s="7">
        <v>40000</v>
      </c>
      <c r="J481" s="7">
        <v>1148</v>
      </c>
      <c r="K481" s="7">
        <v>442.65</v>
      </c>
      <c r="L481" s="7">
        <v>1216</v>
      </c>
      <c r="M481" s="7">
        <v>375</v>
      </c>
      <c r="N481" s="7">
        <f t="shared" si="22"/>
        <v>3181.65</v>
      </c>
      <c r="O481" s="7">
        <f t="shared" si="23"/>
        <v>36818.35</v>
      </c>
    </row>
    <row r="482" spans="1:15" ht="24.75" customHeight="1" x14ac:dyDescent="0.25">
      <c r="A482" s="6">
        <v>474</v>
      </c>
      <c r="B482" s="6" t="s">
        <v>611</v>
      </c>
      <c r="C482" s="6" t="s">
        <v>576</v>
      </c>
      <c r="D482" s="6" t="s">
        <v>188</v>
      </c>
      <c r="E482" s="6" t="s">
        <v>28</v>
      </c>
      <c r="F482" s="6" t="s">
        <v>29</v>
      </c>
      <c r="G482" s="7">
        <v>50000</v>
      </c>
      <c r="H482" s="7">
        <v>0</v>
      </c>
      <c r="I482" s="7">
        <v>50000</v>
      </c>
      <c r="J482" s="7">
        <v>1435</v>
      </c>
      <c r="K482" s="7">
        <v>1854</v>
      </c>
      <c r="L482" s="7">
        <f t="shared" si="24"/>
        <v>1520</v>
      </c>
      <c r="M482" s="7">
        <v>29589.69</v>
      </c>
      <c r="N482" s="7">
        <f t="shared" si="22"/>
        <v>34398.69</v>
      </c>
      <c r="O482" s="7">
        <f t="shared" si="23"/>
        <v>15601.309999999998</v>
      </c>
    </row>
    <row r="483" spans="1:15" ht="24.75" customHeight="1" x14ac:dyDescent="0.25">
      <c r="A483" s="6">
        <v>475</v>
      </c>
      <c r="B483" s="6" t="s">
        <v>612</v>
      </c>
      <c r="C483" s="6" t="s">
        <v>576</v>
      </c>
      <c r="D483" s="6" t="s">
        <v>103</v>
      </c>
      <c r="E483" s="6" t="s">
        <v>36</v>
      </c>
      <c r="F483" s="6" t="s">
        <v>29</v>
      </c>
      <c r="G483" s="7">
        <v>15000</v>
      </c>
      <c r="H483" s="7">
        <v>0</v>
      </c>
      <c r="I483" s="7">
        <v>15000</v>
      </c>
      <c r="J483" s="7">
        <v>430.5</v>
      </c>
      <c r="K483" s="7">
        <v>0</v>
      </c>
      <c r="L483" s="7">
        <v>456</v>
      </c>
      <c r="M483" s="7">
        <v>3570.87</v>
      </c>
      <c r="N483" s="7">
        <f t="shared" si="22"/>
        <v>4457.37</v>
      </c>
      <c r="O483" s="7">
        <f t="shared" si="23"/>
        <v>10542.630000000001</v>
      </c>
    </row>
    <row r="484" spans="1:15" ht="24.75" customHeight="1" x14ac:dyDescent="0.25">
      <c r="A484" s="6">
        <v>476</v>
      </c>
      <c r="B484" s="6" t="s">
        <v>613</v>
      </c>
      <c r="C484" s="6" t="s">
        <v>576</v>
      </c>
      <c r="D484" s="6" t="s">
        <v>103</v>
      </c>
      <c r="E484" s="6" t="s">
        <v>36</v>
      </c>
      <c r="F484" s="6" t="s">
        <v>29</v>
      </c>
      <c r="G484" s="7">
        <v>15000</v>
      </c>
      <c r="H484" s="7">
        <v>0</v>
      </c>
      <c r="I484" s="7">
        <v>15000</v>
      </c>
      <c r="J484" s="7">
        <v>430.5</v>
      </c>
      <c r="K484" s="7">
        <v>0</v>
      </c>
      <c r="L484" s="7">
        <v>456</v>
      </c>
      <c r="M484" s="7">
        <v>25</v>
      </c>
      <c r="N484" s="7">
        <f t="shared" si="22"/>
        <v>911.5</v>
      </c>
      <c r="O484" s="7">
        <f t="shared" si="23"/>
        <v>14088.5</v>
      </c>
    </row>
    <row r="485" spans="1:15" ht="24.75" customHeight="1" x14ac:dyDescent="0.25">
      <c r="A485" s="6">
        <v>477</v>
      </c>
      <c r="B485" s="6" t="s">
        <v>614</v>
      </c>
      <c r="C485" s="6" t="s">
        <v>576</v>
      </c>
      <c r="D485" s="6" t="s">
        <v>179</v>
      </c>
      <c r="E485" s="6" t="s">
        <v>36</v>
      </c>
      <c r="F485" s="6" t="s">
        <v>37</v>
      </c>
      <c r="G485" s="7">
        <v>15000</v>
      </c>
      <c r="H485" s="7">
        <v>0</v>
      </c>
      <c r="I485" s="7">
        <v>15000</v>
      </c>
      <c r="J485" s="7">
        <v>430.5</v>
      </c>
      <c r="K485" s="7">
        <v>0</v>
      </c>
      <c r="L485" s="7">
        <v>456</v>
      </c>
      <c r="M485" s="7">
        <v>25</v>
      </c>
      <c r="N485" s="7">
        <f t="shared" si="22"/>
        <v>911.5</v>
      </c>
      <c r="O485" s="7">
        <f t="shared" si="23"/>
        <v>14088.5</v>
      </c>
    </row>
    <row r="486" spans="1:15" ht="24.75" customHeight="1" x14ac:dyDescent="0.25">
      <c r="A486" s="6">
        <v>478</v>
      </c>
      <c r="B486" s="6" t="s">
        <v>615</v>
      </c>
      <c r="C486" s="6" t="s">
        <v>576</v>
      </c>
      <c r="D486" s="6" t="s">
        <v>188</v>
      </c>
      <c r="E486" s="6" t="s">
        <v>55</v>
      </c>
      <c r="F486" s="6" t="s">
        <v>37</v>
      </c>
      <c r="G486" s="7">
        <v>50000</v>
      </c>
      <c r="H486" s="7">
        <v>0</v>
      </c>
      <c r="I486" s="7">
        <v>50000</v>
      </c>
      <c r="J486" s="7">
        <v>1435</v>
      </c>
      <c r="K486" s="7">
        <v>1596.68</v>
      </c>
      <c r="L486" s="7">
        <f t="shared" si="24"/>
        <v>1520</v>
      </c>
      <c r="M486" s="7">
        <v>3540.46</v>
      </c>
      <c r="N486" s="7">
        <f t="shared" si="22"/>
        <v>8092.14</v>
      </c>
      <c r="O486" s="7">
        <f t="shared" si="23"/>
        <v>41907.86</v>
      </c>
    </row>
    <row r="487" spans="1:15" ht="24.75" customHeight="1" x14ac:dyDescent="0.25">
      <c r="A487" s="6">
        <v>479</v>
      </c>
      <c r="B487" s="6" t="s">
        <v>616</v>
      </c>
      <c r="C487" s="6" t="s">
        <v>576</v>
      </c>
      <c r="D487" s="6" t="s">
        <v>179</v>
      </c>
      <c r="E487" s="6" t="s">
        <v>36</v>
      </c>
      <c r="F487" s="6" t="s">
        <v>29</v>
      </c>
      <c r="G487" s="7">
        <v>15000</v>
      </c>
      <c r="H487" s="7">
        <v>0</v>
      </c>
      <c r="I487" s="7">
        <v>15000</v>
      </c>
      <c r="J487" s="7">
        <v>430.5</v>
      </c>
      <c r="K487" s="7">
        <v>0</v>
      </c>
      <c r="L487" s="7">
        <v>456</v>
      </c>
      <c r="M487" s="7">
        <v>25</v>
      </c>
      <c r="N487" s="7">
        <f t="shared" si="22"/>
        <v>911.5</v>
      </c>
      <c r="O487" s="7">
        <f t="shared" si="23"/>
        <v>14088.5</v>
      </c>
    </row>
    <row r="488" spans="1:15" ht="24.75" customHeight="1" x14ac:dyDescent="0.25">
      <c r="A488" s="6">
        <v>480</v>
      </c>
      <c r="B488" s="6" t="s">
        <v>617</v>
      </c>
      <c r="C488" s="6" t="s">
        <v>576</v>
      </c>
      <c r="D488" s="6" t="s">
        <v>41</v>
      </c>
      <c r="E488" s="6" t="s">
        <v>28</v>
      </c>
      <c r="F488" s="6" t="s">
        <v>29</v>
      </c>
      <c r="G488" s="7">
        <v>32000</v>
      </c>
      <c r="H488" s="7">
        <v>0</v>
      </c>
      <c r="I488" s="7">
        <v>32000</v>
      </c>
      <c r="J488" s="7">
        <v>918.4</v>
      </c>
      <c r="K488" s="7">
        <v>0</v>
      </c>
      <c r="L488" s="7">
        <f t="shared" si="24"/>
        <v>972.8</v>
      </c>
      <c r="M488" s="7">
        <v>1385</v>
      </c>
      <c r="N488" s="7">
        <f t="shared" si="22"/>
        <v>3276.2</v>
      </c>
      <c r="O488" s="7">
        <f t="shared" si="23"/>
        <v>28723.8</v>
      </c>
    </row>
    <row r="489" spans="1:15" ht="24.75" customHeight="1" x14ac:dyDescent="0.25">
      <c r="A489" s="6">
        <v>481</v>
      </c>
      <c r="B489" s="6" t="s">
        <v>618</v>
      </c>
      <c r="C489" s="6" t="s">
        <v>576</v>
      </c>
      <c r="D489" s="6" t="s">
        <v>188</v>
      </c>
      <c r="E489" s="6" t="s">
        <v>55</v>
      </c>
      <c r="F489" s="6" t="s">
        <v>37</v>
      </c>
      <c r="G489" s="7">
        <v>50000</v>
      </c>
      <c r="H489" s="7">
        <v>0</v>
      </c>
      <c r="I489" s="7">
        <v>50000</v>
      </c>
      <c r="J489" s="7">
        <v>1435</v>
      </c>
      <c r="K489" s="7">
        <v>1854</v>
      </c>
      <c r="L489" s="7">
        <f t="shared" si="24"/>
        <v>1520</v>
      </c>
      <c r="M489" s="7">
        <v>2425</v>
      </c>
      <c r="N489" s="7">
        <f t="shared" si="22"/>
        <v>7234</v>
      </c>
      <c r="O489" s="7">
        <f t="shared" si="23"/>
        <v>42766</v>
      </c>
    </row>
    <row r="490" spans="1:15" ht="24.75" customHeight="1" x14ac:dyDescent="0.25">
      <c r="A490" s="6">
        <v>482</v>
      </c>
      <c r="B490" s="6" t="s">
        <v>619</v>
      </c>
      <c r="C490" s="6" t="s">
        <v>576</v>
      </c>
      <c r="D490" s="6" t="s">
        <v>103</v>
      </c>
      <c r="E490" s="6" t="s">
        <v>36</v>
      </c>
      <c r="F490" s="6" t="s">
        <v>29</v>
      </c>
      <c r="G490" s="7">
        <v>15000</v>
      </c>
      <c r="H490" s="7">
        <v>0</v>
      </c>
      <c r="I490" s="7">
        <v>15000</v>
      </c>
      <c r="J490" s="7">
        <v>430.5</v>
      </c>
      <c r="K490" s="7">
        <v>0</v>
      </c>
      <c r="L490" s="7">
        <v>456</v>
      </c>
      <c r="M490" s="7">
        <v>25</v>
      </c>
      <c r="N490" s="7">
        <f t="shared" si="22"/>
        <v>911.5</v>
      </c>
      <c r="O490" s="7">
        <f t="shared" si="23"/>
        <v>14088.5</v>
      </c>
    </row>
    <row r="491" spans="1:15" ht="24.75" customHeight="1" x14ac:dyDescent="0.25">
      <c r="A491" s="6">
        <v>483</v>
      </c>
      <c r="B491" t="s">
        <v>620</v>
      </c>
      <c r="C491" s="6" t="s">
        <v>576</v>
      </c>
      <c r="D491" t="s">
        <v>103</v>
      </c>
      <c r="E491" s="6" t="s">
        <v>36</v>
      </c>
      <c r="F491" s="6" t="s">
        <v>29</v>
      </c>
      <c r="G491" s="7">
        <v>15000</v>
      </c>
      <c r="H491" s="7">
        <v>0</v>
      </c>
      <c r="I491" s="7">
        <v>15000</v>
      </c>
      <c r="J491" s="7">
        <v>430.5</v>
      </c>
      <c r="K491" s="7">
        <v>0</v>
      </c>
      <c r="L491" s="7">
        <v>456</v>
      </c>
      <c r="M491" s="7">
        <v>25</v>
      </c>
      <c r="N491" s="7">
        <f t="shared" si="22"/>
        <v>911.5</v>
      </c>
      <c r="O491" s="7">
        <f t="shared" si="23"/>
        <v>14088.5</v>
      </c>
    </row>
    <row r="492" spans="1:15" ht="24.75" customHeight="1" x14ac:dyDescent="0.25">
      <c r="A492" s="6">
        <v>484</v>
      </c>
      <c r="B492" s="6" t="s">
        <v>621</v>
      </c>
      <c r="C492" s="6" t="s">
        <v>576</v>
      </c>
      <c r="D492" s="6" t="s">
        <v>188</v>
      </c>
      <c r="E492" s="6" t="s">
        <v>55</v>
      </c>
      <c r="F492" s="6" t="s">
        <v>37</v>
      </c>
      <c r="G492" s="7">
        <v>50000</v>
      </c>
      <c r="H492" s="7">
        <v>0</v>
      </c>
      <c r="I492" s="7">
        <v>50000</v>
      </c>
      <c r="J492" s="7">
        <v>1435</v>
      </c>
      <c r="K492" s="7">
        <v>1596.68</v>
      </c>
      <c r="L492" s="7">
        <f t="shared" si="24"/>
        <v>1520</v>
      </c>
      <c r="M492" s="7">
        <v>7737.13</v>
      </c>
      <c r="N492" s="7">
        <f t="shared" si="22"/>
        <v>12288.810000000001</v>
      </c>
      <c r="O492" s="7">
        <f t="shared" si="23"/>
        <v>37711.19</v>
      </c>
    </row>
    <row r="493" spans="1:15" ht="24.75" customHeight="1" x14ac:dyDescent="0.25">
      <c r="A493" s="6">
        <v>485</v>
      </c>
      <c r="B493" s="6" t="s">
        <v>622</v>
      </c>
      <c r="C493" s="6" t="s">
        <v>576</v>
      </c>
      <c r="D493" s="6" t="s">
        <v>188</v>
      </c>
      <c r="E493" s="6" t="s">
        <v>28</v>
      </c>
      <c r="F493" s="6" t="s">
        <v>29</v>
      </c>
      <c r="G493" s="7">
        <v>50000</v>
      </c>
      <c r="H493" s="7">
        <v>0</v>
      </c>
      <c r="I493" s="7">
        <v>50000</v>
      </c>
      <c r="J493" s="7">
        <v>1435</v>
      </c>
      <c r="K493" s="7">
        <v>1854</v>
      </c>
      <c r="L493" s="7">
        <f t="shared" si="24"/>
        <v>1520</v>
      </c>
      <c r="M493" s="7">
        <v>1205</v>
      </c>
      <c r="N493" s="7">
        <f t="shared" si="22"/>
        <v>6014</v>
      </c>
      <c r="O493" s="7">
        <f t="shared" si="23"/>
        <v>43986</v>
      </c>
    </row>
    <row r="494" spans="1:15" ht="24.75" customHeight="1" x14ac:dyDescent="0.25">
      <c r="A494" s="6">
        <v>486</v>
      </c>
      <c r="B494" s="6" t="s">
        <v>623</v>
      </c>
      <c r="C494" s="6" t="s">
        <v>576</v>
      </c>
      <c r="D494" s="6" t="s">
        <v>41</v>
      </c>
      <c r="E494" s="6" t="s">
        <v>36</v>
      </c>
      <c r="F494" s="6" t="s">
        <v>29</v>
      </c>
      <c r="G494" s="7">
        <v>25000</v>
      </c>
      <c r="H494" s="7">
        <v>0</v>
      </c>
      <c r="I494" s="7">
        <v>25000</v>
      </c>
      <c r="J494" s="7">
        <f>+G494*2.87%</f>
        <v>717.5</v>
      </c>
      <c r="K494" s="7">
        <v>0</v>
      </c>
      <c r="L494" s="7">
        <f t="shared" si="24"/>
        <v>760</v>
      </c>
      <c r="M494" s="7">
        <v>25</v>
      </c>
      <c r="N494" s="7">
        <f t="shared" si="22"/>
        <v>1502.5</v>
      </c>
      <c r="O494" s="7">
        <f t="shared" si="23"/>
        <v>23497.5</v>
      </c>
    </row>
    <row r="495" spans="1:15" ht="24.75" customHeight="1" x14ac:dyDescent="0.25">
      <c r="A495" s="6">
        <v>487</v>
      </c>
      <c r="B495" s="6" t="s">
        <v>624</v>
      </c>
      <c r="C495" s="6" t="s">
        <v>576</v>
      </c>
      <c r="D495" s="6" t="s">
        <v>41</v>
      </c>
      <c r="E495" s="6" t="s">
        <v>36</v>
      </c>
      <c r="F495" s="6" t="s">
        <v>29</v>
      </c>
      <c r="G495" s="7">
        <v>25000</v>
      </c>
      <c r="H495" s="7">
        <v>0</v>
      </c>
      <c r="I495" s="7">
        <v>25000</v>
      </c>
      <c r="J495" s="7">
        <f>+G495*2.87%</f>
        <v>717.5</v>
      </c>
      <c r="K495" s="7">
        <v>0</v>
      </c>
      <c r="L495" s="7">
        <f t="shared" si="24"/>
        <v>760</v>
      </c>
      <c r="M495" s="7">
        <v>25</v>
      </c>
      <c r="N495" s="7">
        <f t="shared" si="22"/>
        <v>1502.5</v>
      </c>
      <c r="O495" s="7">
        <f t="shared" si="23"/>
        <v>23497.5</v>
      </c>
    </row>
    <row r="496" spans="1:15" ht="24.75" customHeight="1" x14ac:dyDescent="0.25">
      <c r="A496" s="6">
        <v>488</v>
      </c>
      <c r="B496" t="s">
        <v>625</v>
      </c>
      <c r="C496" s="6" t="s">
        <v>576</v>
      </c>
      <c r="D496" s="6" t="s">
        <v>41</v>
      </c>
      <c r="E496" s="6" t="s">
        <v>36</v>
      </c>
      <c r="F496" s="6" t="s">
        <v>29</v>
      </c>
      <c r="G496" s="7">
        <v>25000</v>
      </c>
      <c r="H496" s="7">
        <v>0</v>
      </c>
      <c r="I496" s="7">
        <v>25000</v>
      </c>
      <c r="J496" s="7">
        <v>717.5</v>
      </c>
      <c r="K496" s="7">
        <v>0</v>
      </c>
      <c r="L496" s="7">
        <f t="shared" si="24"/>
        <v>760</v>
      </c>
      <c r="M496" s="7">
        <v>25</v>
      </c>
      <c r="N496" s="7">
        <f t="shared" si="22"/>
        <v>1502.5</v>
      </c>
      <c r="O496" s="7">
        <f t="shared" si="23"/>
        <v>23497.5</v>
      </c>
    </row>
    <row r="497" spans="1:15" ht="24.75" customHeight="1" x14ac:dyDescent="0.25">
      <c r="A497" s="6">
        <v>489</v>
      </c>
      <c r="B497" s="6" t="s">
        <v>626</v>
      </c>
      <c r="C497" s="6" t="s">
        <v>576</v>
      </c>
      <c r="D497" t="s">
        <v>47</v>
      </c>
      <c r="E497" s="6" t="s">
        <v>36</v>
      </c>
      <c r="F497" s="6" t="s">
        <v>29</v>
      </c>
      <c r="G497" s="7">
        <v>11000</v>
      </c>
      <c r="H497" s="7">
        <v>0</v>
      </c>
      <c r="I497" s="7">
        <v>11000</v>
      </c>
      <c r="J497" s="7">
        <v>315.7</v>
      </c>
      <c r="K497" s="7">
        <v>0</v>
      </c>
      <c r="L497" s="7">
        <f t="shared" si="24"/>
        <v>334.4</v>
      </c>
      <c r="M497" s="7">
        <v>25</v>
      </c>
      <c r="N497" s="7">
        <f t="shared" si="22"/>
        <v>675.09999999999991</v>
      </c>
      <c r="O497" s="7">
        <f t="shared" si="23"/>
        <v>10324.9</v>
      </c>
    </row>
    <row r="498" spans="1:15" ht="24.75" customHeight="1" x14ac:dyDescent="0.25">
      <c r="A498" s="6">
        <v>490</v>
      </c>
      <c r="B498" s="6" t="s">
        <v>627</v>
      </c>
      <c r="C498" s="6" t="s">
        <v>576</v>
      </c>
      <c r="D498" t="s">
        <v>47</v>
      </c>
      <c r="E498" s="6" t="s">
        <v>36</v>
      </c>
      <c r="F498" s="6" t="s">
        <v>37</v>
      </c>
      <c r="G498" s="7">
        <v>11000</v>
      </c>
      <c r="H498" s="7">
        <v>0</v>
      </c>
      <c r="I498" s="7">
        <v>11000</v>
      </c>
      <c r="J498" s="7">
        <v>315.7</v>
      </c>
      <c r="K498" s="7">
        <v>0</v>
      </c>
      <c r="L498" s="7">
        <f t="shared" si="24"/>
        <v>334.4</v>
      </c>
      <c r="M498" s="7">
        <v>25</v>
      </c>
      <c r="N498" s="7">
        <f t="shared" si="22"/>
        <v>675.09999999999991</v>
      </c>
      <c r="O498" s="7">
        <f t="shared" si="23"/>
        <v>10324.9</v>
      </c>
    </row>
    <row r="499" spans="1:15" ht="24.75" customHeight="1" x14ac:dyDescent="0.25">
      <c r="A499" s="6">
        <v>491</v>
      </c>
      <c r="B499" t="s">
        <v>628</v>
      </c>
      <c r="C499" t="s">
        <v>576</v>
      </c>
      <c r="D499" t="s">
        <v>47</v>
      </c>
      <c r="E499" s="6" t="s">
        <v>36</v>
      </c>
      <c r="F499" s="6" t="s">
        <v>29</v>
      </c>
      <c r="G499" s="7">
        <v>15000</v>
      </c>
      <c r="H499" s="7">
        <v>0</v>
      </c>
      <c r="I499" s="7">
        <v>15000</v>
      </c>
      <c r="J499" s="7">
        <v>430.5</v>
      </c>
      <c r="K499" s="7">
        <v>0</v>
      </c>
      <c r="L499" s="7">
        <v>456</v>
      </c>
      <c r="M499" s="7">
        <v>25</v>
      </c>
      <c r="N499" s="7">
        <f t="shared" si="22"/>
        <v>911.5</v>
      </c>
      <c r="O499" s="7">
        <f t="shared" si="23"/>
        <v>14088.5</v>
      </c>
    </row>
    <row r="500" spans="1:15" ht="24.75" customHeight="1" x14ac:dyDescent="0.25">
      <c r="A500" s="6">
        <v>492</v>
      </c>
      <c r="B500" t="s">
        <v>629</v>
      </c>
      <c r="C500" t="s">
        <v>576</v>
      </c>
      <c r="D500" t="s">
        <v>47</v>
      </c>
      <c r="E500" s="6" t="s">
        <v>36</v>
      </c>
      <c r="F500" s="6" t="s">
        <v>29</v>
      </c>
      <c r="G500" s="7">
        <v>15000</v>
      </c>
      <c r="H500" s="7">
        <v>0</v>
      </c>
      <c r="I500" s="7">
        <v>15000</v>
      </c>
      <c r="J500" s="7">
        <v>430.5</v>
      </c>
      <c r="K500" s="7">
        <v>0</v>
      </c>
      <c r="L500" s="7">
        <v>456</v>
      </c>
      <c r="M500" s="7">
        <v>25</v>
      </c>
      <c r="N500" s="7">
        <f t="shared" si="22"/>
        <v>911.5</v>
      </c>
      <c r="O500" s="7">
        <f t="shared" si="23"/>
        <v>14088.5</v>
      </c>
    </row>
    <row r="501" spans="1:15" ht="24.75" customHeight="1" x14ac:dyDescent="0.25">
      <c r="A501" s="6">
        <v>493</v>
      </c>
      <c r="B501" t="s">
        <v>630</v>
      </c>
      <c r="C501" t="s">
        <v>576</v>
      </c>
      <c r="D501" t="s">
        <v>47</v>
      </c>
      <c r="E501" s="6" t="s">
        <v>36</v>
      </c>
      <c r="F501" s="6" t="s">
        <v>37</v>
      </c>
      <c r="G501" s="7">
        <v>11000</v>
      </c>
      <c r="H501" s="7">
        <v>0</v>
      </c>
      <c r="I501" s="7">
        <v>11000</v>
      </c>
      <c r="J501" s="7">
        <v>315.7</v>
      </c>
      <c r="K501" s="7">
        <v>0</v>
      </c>
      <c r="L501" s="7">
        <f t="shared" si="24"/>
        <v>334.4</v>
      </c>
      <c r="M501" s="7">
        <v>25</v>
      </c>
      <c r="N501" s="7">
        <f t="shared" si="22"/>
        <v>675.09999999999991</v>
      </c>
      <c r="O501" s="7">
        <f t="shared" si="23"/>
        <v>10324.9</v>
      </c>
    </row>
    <row r="502" spans="1:15" ht="24.75" customHeight="1" x14ac:dyDescent="0.25">
      <c r="A502" s="6">
        <v>494</v>
      </c>
      <c r="B502" t="s">
        <v>631</v>
      </c>
      <c r="C502" t="s">
        <v>576</v>
      </c>
      <c r="D502" t="s">
        <v>47</v>
      </c>
      <c r="E502" s="6" t="s">
        <v>36</v>
      </c>
      <c r="F502" s="6" t="s">
        <v>29</v>
      </c>
      <c r="G502" s="7">
        <v>15000</v>
      </c>
      <c r="H502" s="7">
        <v>0</v>
      </c>
      <c r="I502" s="7">
        <v>15000</v>
      </c>
      <c r="J502" s="7">
        <v>430.5</v>
      </c>
      <c r="K502" s="7">
        <v>0</v>
      </c>
      <c r="L502" s="7">
        <v>456</v>
      </c>
      <c r="M502" s="7">
        <v>25</v>
      </c>
      <c r="N502" s="7">
        <f t="shared" si="22"/>
        <v>911.5</v>
      </c>
      <c r="O502" s="7">
        <f t="shared" si="23"/>
        <v>14088.5</v>
      </c>
    </row>
    <row r="503" spans="1:15" ht="24.75" customHeight="1" x14ac:dyDescent="0.25">
      <c r="A503" s="6">
        <v>495</v>
      </c>
      <c r="B503" t="s">
        <v>632</v>
      </c>
      <c r="C503" t="s">
        <v>576</v>
      </c>
      <c r="D503" t="s">
        <v>47</v>
      </c>
      <c r="E503" s="6" t="s">
        <v>36</v>
      </c>
      <c r="F503" s="6" t="s">
        <v>29</v>
      </c>
      <c r="G503" s="7">
        <v>15000</v>
      </c>
      <c r="H503" s="7">
        <v>0</v>
      </c>
      <c r="I503" s="7">
        <v>15000</v>
      </c>
      <c r="J503" s="7">
        <v>430.5</v>
      </c>
      <c r="K503" s="7">
        <v>0</v>
      </c>
      <c r="L503" s="7">
        <v>456</v>
      </c>
      <c r="M503" s="7">
        <v>25</v>
      </c>
      <c r="N503" s="7">
        <f t="shared" si="22"/>
        <v>911.5</v>
      </c>
      <c r="O503" s="7">
        <f t="shared" si="23"/>
        <v>14088.5</v>
      </c>
    </row>
    <row r="504" spans="1:15" ht="24.75" customHeight="1" x14ac:dyDescent="0.25">
      <c r="A504" s="6">
        <v>496</v>
      </c>
      <c r="B504" t="s">
        <v>633</v>
      </c>
      <c r="C504" t="s">
        <v>576</v>
      </c>
      <c r="D504" t="s">
        <v>47</v>
      </c>
      <c r="E504" s="6" t="s">
        <v>36</v>
      </c>
      <c r="F504" s="6" t="s">
        <v>29</v>
      </c>
      <c r="G504" s="7">
        <v>15000</v>
      </c>
      <c r="H504" s="7">
        <v>0</v>
      </c>
      <c r="I504" s="7">
        <v>15000</v>
      </c>
      <c r="J504" s="7">
        <v>430.5</v>
      </c>
      <c r="K504" s="7">
        <v>0</v>
      </c>
      <c r="L504" s="7">
        <v>456</v>
      </c>
      <c r="M504" s="7">
        <v>25</v>
      </c>
      <c r="N504" s="7">
        <f t="shared" si="22"/>
        <v>911.5</v>
      </c>
      <c r="O504" s="7">
        <f t="shared" si="23"/>
        <v>14088.5</v>
      </c>
    </row>
    <row r="505" spans="1:15" ht="24.75" customHeight="1" x14ac:dyDescent="0.25">
      <c r="A505" s="6">
        <v>497</v>
      </c>
      <c r="B505" t="s">
        <v>634</v>
      </c>
      <c r="C505" t="s">
        <v>576</v>
      </c>
      <c r="D505" t="s">
        <v>47</v>
      </c>
      <c r="E505" s="6" t="s">
        <v>36</v>
      </c>
      <c r="F505" s="6" t="s">
        <v>37</v>
      </c>
      <c r="G505" s="7">
        <v>15000</v>
      </c>
      <c r="H505" s="7">
        <v>0</v>
      </c>
      <c r="I505" s="7">
        <v>15000</v>
      </c>
      <c r="J505" s="7">
        <v>430.5</v>
      </c>
      <c r="K505" s="7">
        <v>0</v>
      </c>
      <c r="L505" s="7">
        <v>456</v>
      </c>
      <c r="M505" s="7">
        <v>25</v>
      </c>
      <c r="N505" s="7">
        <f t="shared" si="22"/>
        <v>911.5</v>
      </c>
      <c r="O505" s="7">
        <f t="shared" si="23"/>
        <v>14088.5</v>
      </c>
    </row>
    <row r="506" spans="1:15" ht="24.75" customHeight="1" x14ac:dyDescent="0.25">
      <c r="A506" s="6">
        <v>498</v>
      </c>
      <c r="B506" t="s">
        <v>1454</v>
      </c>
      <c r="C506" t="s">
        <v>576</v>
      </c>
      <c r="D506" t="s">
        <v>1455</v>
      </c>
      <c r="E506" s="6" t="s">
        <v>36</v>
      </c>
      <c r="F506" s="6" t="s">
        <v>29</v>
      </c>
      <c r="G506" s="7">
        <v>15000</v>
      </c>
      <c r="H506" s="7">
        <v>0</v>
      </c>
      <c r="I506" s="7">
        <v>15000</v>
      </c>
      <c r="J506" s="7">
        <v>430.5</v>
      </c>
      <c r="K506" s="7">
        <v>0</v>
      </c>
      <c r="L506" s="7">
        <v>456</v>
      </c>
      <c r="M506" s="7">
        <v>25</v>
      </c>
      <c r="N506" s="7">
        <f t="shared" si="22"/>
        <v>911.5</v>
      </c>
      <c r="O506" s="7">
        <f t="shared" si="23"/>
        <v>14088.5</v>
      </c>
    </row>
    <row r="507" spans="1:15" ht="24.75" customHeight="1" x14ac:dyDescent="0.25">
      <c r="A507" s="6">
        <v>499</v>
      </c>
      <c r="B507" s="6" t="s">
        <v>635</v>
      </c>
      <c r="C507" s="6" t="s">
        <v>636</v>
      </c>
      <c r="D507" s="6" t="s">
        <v>47</v>
      </c>
      <c r="E507" s="6" t="s">
        <v>36</v>
      </c>
      <c r="F507" s="6" t="s">
        <v>29</v>
      </c>
      <c r="G507" s="7">
        <v>15000</v>
      </c>
      <c r="H507" s="7">
        <v>0</v>
      </c>
      <c r="I507" s="7">
        <v>15000</v>
      </c>
      <c r="J507" s="7">
        <v>430.5</v>
      </c>
      <c r="K507" s="7">
        <v>0</v>
      </c>
      <c r="L507" s="7">
        <v>456</v>
      </c>
      <c r="M507" s="7">
        <v>25</v>
      </c>
      <c r="N507" s="7">
        <f t="shared" si="22"/>
        <v>911.5</v>
      </c>
      <c r="O507" s="7">
        <f t="shared" si="23"/>
        <v>14088.5</v>
      </c>
    </row>
    <row r="508" spans="1:15" ht="24.75" customHeight="1" x14ac:dyDescent="0.25">
      <c r="A508" s="6">
        <v>500</v>
      </c>
      <c r="B508" t="s">
        <v>1370</v>
      </c>
      <c r="C508" s="6" t="s">
        <v>636</v>
      </c>
      <c r="D508" s="6" t="s">
        <v>47</v>
      </c>
      <c r="E508" s="6" t="s">
        <v>36</v>
      </c>
      <c r="F508" s="6" t="s">
        <v>29</v>
      </c>
      <c r="G508" s="7">
        <v>15000</v>
      </c>
      <c r="H508" s="7">
        <v>0</v>
      </c>
      <c r="I508" s="7">
        <v>15000</v>
      </c>
      <c r="J508" s="7">
        <v>430.5</v>
      </c>
      <c r="K508" s="7">
        <v>0</v>
      </c>
      <c r="L508" s="7">
        <v>456</v>
      </c>
      <c r="M508" s="7">
        <v>25</v>
      </c>
      <c r="N508" s="7">
        <f t="shared" si="22"/>
        <v>911.5</v>
      </c>
      <c r="O508" s="7">
        <f t="shared" si="23"/>
        <v>14088.5</v>
      </c>
    </row>
    <row r="509" spans="1:15" ht="24.75" customHeight="1" x14ac:dyDescent="0.25">
      <c r="A509" s="6">
        <v>501</v>
      </c>
      <c r="B509" s="6" t="s">
        <v>637</v>
      </c>
      <c r="C509" s="6" t="s">
        <v>636</v>
      </c>
      <c r="D509" s="6" t="s">
        <v>188</v>
      </c>
      <c r="E509" s="6" t="s">
        <v>55</v>
      </c>
      <c r="F509" s="6" t="s">
        <v>29</v>
      </c>
      <c r="G509" s="7">
        <v>50000</v>
      </c>
      <c r="H509" s="7">
        <v>0</v>
      </c>
      <c r="I509" s="7">
        <v>50000</v>
      </c>
      <c r="J509" s="7">
        <v>1435</v>
      </c>
      <c r="K509" s="7">
        <v>1854</v>
      </c>
      <c r="L509" s="7">
        <f t="shared" si="24"/>
        <v>1520</v>
      </c>
      <c r="M509" s="7">
        <v>425</v>
      </c>
      <c r="N509" s="7">
        <f t="shared" si="22"/>
        <v>5234</v>
      </c>
      <c r="O509" s="7">
        <f t="shared" si="23"/>
        <v>44766</v>
      </c>
    </row>
    <row r="510" spans="1:15" ht="24.75" customHeight="1" x14ac:dyDescent="0.25">
      <c r="A510" s="6">
        <v>502</v>
      </c>
      <c r="B510" s="6" t="s">
        <v>638</v>
      </c>
      <c r="C510" s="6" t="s">
        <v>636</v>
      </c>
      <c r="D510" s="6" t="s">
        <v>188</v>
      </c>
      <c r="E510" s="6" t="s">
        <v>55</v>
      </c>
      <c r="F510" s="6" t="s">
        <v>29</v>
      </c>
      <c r="G510" s="7">
        <v>50000</v>
      </c>
      <c r="H510" s="7">
        <v>0</v>
      </c>
      <c r="I510" s="7">
        <v>50000</v>
      </c>
      <c r="J510" s="7">
        <v>1435</v>
      </c>
      <c r="K510" s="7">
        <v>1854</v>
      </c>
      <c r="L510" s="7">
        <f t="shared" si="24"/>
        <v>1520</v>
      </c>
      <c r="M510" s="7">
        <v>425</v>
      </c>
      <c r="N510" s="7">
        <f t="shared" si="22"/>
        <v>5234</v>
      </c>
      <c r="O510" s="7">
        <f t="shared" si="23"/>
        <v>44766</v>
      </c>
    </row>
    <row r="511" spans="1:15" ht="24.75" customHeight="1" x14ac:dyDescent="0.25">
      <c r="A511" s="6">
        <v>503</v>
      </c>
      <c r="B511" s="6" t="s">
        <v>639</v>
      </c>
      <c r="C511" s="6" t="s">
        <v>636</v>
      </c>
      <c r="D511" s="6" t="s">
        <v>77</v>
      </c>
      <c r="E511" s="6" t="s">
        <v>28</v>
      </c>
      <c r="F511" s="6" t="s">
        <v>29</v>
      </c>
      <c r="G511" s="7">
        <v>50000</v>
      </c>
      <c r="H511" s="7">
        <v>0</v>
      </c>
      <c r="I511" s="7">
        <v>50000</v>
      </c>
      <c r="J511" s="7">
        <v>1435</v>
      </c>
      <c r="K511" s="7">
        <v>1854</v>
      </c>
      <c r="L511" s="7">
        <f t="shared" si="24"/>
        <v>1520</v>
      </c>
      <c r="M511" s="7">
        <v>425</v>
      </c>
      <c r="N511" s="7">
        <f t="shared" si="22"/>
        <v>5234</v>
      </c>
      <c r="O511" s="7">
        <f t="shared" si="23"/>
        <v>44766</v>
      </c>
    </row>
    <row r="512" spans="1:15" ht="24.75" customHeight="1" x14ac:dyDescent="0.25">
      <c r="A512" s="6">
        <v>504</v>
      </c>
      <c r="B512" s="6" t="s">
        <v>640</v>
      </c>
      <c r="C512" s="6" t="s">
        <v>636</v>
      </c>
      <c r="D512" s="6" t="s">
        <v>229</v>
      </c>
      <c r="E512" s="6" t="s">
        <v>28</v>
      </c>
      <c r="F512" s="6" t="s">
        <v>29</v>
      </c>
      <c r="G512" s="7">
        <v>50000</v>
      </c>
      <c r="H512" s="7">
        <v>0</v>
      </c>
      <c r="I512" s="7">
        <v>50000</v>
      </c>
      <c r="J512" s="7">
        <v>1435</v>
      </c>
      <c r="K512" s="7">
        <v>1854</v>
      </c>
      <c r="L512" s="7">
        <f t="shared" si="24"/>
        <v>1520</v>
      </c>
      <c r="M512" s="7">
        <v>2145</v>
      </c>
      <c r="N512" s="7">
        <f t="shared" si="22"/>
        <v>6954</v>
      </c>
      <c r="O512" s="7">
        <f t="shared" si="23"/>
        <v>43046</v>
      </c>
    </row>
    <row r="513" spans="1:15" ht="24.75" customHeight="1" x14ac:dyDescent="0.25">
      <c r="A513" s="6">
        <v>505</v>
      </c>
      <c r="B513" s="6" t="s">
        <v>641</v>
      </c>
      <c r="C513" s="6" t="s">
        <v>636</v>
      </c>
      <c r="D513" s="6" t="s">
        <v>188</v>
      </c>
      <c r="E513" s="6" t="s">
        <v>55</v>
      </c>
      <c r="F513" s="6" t="s">
        <v>29</v>
      </c>
      <c r="G513" s="7">
        <v>50000</v>
      </c>
      <c r="H513" s="7">
        <v>0</v>
      </c>
      <c r="I513" s="7">
        <v>50000</v>
      </c>
      <c r="J513" s="7">
        <v>1435</v>
      </c>
      <c r="K513" s="7">
        <v>1596.68</v>
      </c>
      <c r="L513" s="7">
        <f t="shared" si="24"/>
        <v>1520</v>
      </c>
      <c r="M513" s="7">
        <v>2140.46</v>
      </c>
      <c r="N513" s="7">
        <f t="shared" si="22"/>
        <v>6692.14</v>
      </c>
      <c r="O513" s="7">
        <f t="shared" si="23"/>
        <v>43307.86</v>
      </c>
    </row>
    <row r="514" spans="1:15" ht="24.75" customHeight="1" x14ac:dyDescent="0.25">
      <c r="A514" s="6">
        <v>506</v>
      </c>
      <c r="B514" s="6" t="s">
        <v>642</v>
      </c>
      <c r="C514" s="6" t="s">
        <v>636</v>
      </c>
      <c r="D514" s="6" t="s">
        <v>229</v>
      </c>
      <c r="E514" s="6" t="s">
        <v>55</v>
      </c>
      <c r="F514" s="6" t="s">
        <v>29</v>
      </c>
      <c r="G514" s="7">
        <v>50000</v>
      </c>
      <c r="H514" s="7">
        <v>0</v>
      </c>
      <c r="I514" s="7">
        <v>50000</v>
      </c>
      <c r="J514" s="7">
        <v>1435</v>
      </c>
      <c r="K514" s="7">
        <v>1854</v>
      </c>
      <c r="L514" s="7">
        <f t="shared" si="24"/>
        <v>1520</v>
      </c>
      <c r="M514" s="7">
        <v>425</v>
      </c>
      <c r="N514" s="7">
        <f t="shared" si="22"/>
        <v>5234</v>
      </c>
      <c r="O514" s="7">
        <f t="shared" si="23"/>
        <v>44766</v>
      </c>
    </row>
    <row r="515" spans="1:15" ht="24.75" customHeight="1" x14ac:dyDescent="0.25">
      <c r="A515" s="6">
        <v>507</v>
      </c>
      <c r="B515" s="6" t="s">
        <v>643</v>
      </c>
      <c r="C515" s="6" t="s">
        <v>636</v>
      </c>
      <c r="D515" s="6" t="s">
        <v>103</v>
      </c>
      <c r="E515" s="6" t="s">
        <v>36</v>
      </c>
      <c r="F515" s="6" t="s">
        <v>29</v>
      </c>
      <c r="G515" s="7">
        <v>15000</v>
      </c>
      <c r="H515" s="7">
        <v>0</v>
      </c>
      <c r="I515" s="7">
        <v>15000</v>
      </c>
      <c r="J515" s="7">
        <v>430.5</v>
      </c>
      <c r="K515" s="7">
        <v>0</v>
      </c>
      <c r="L515" s="7">
        <v>456</v>
      </c>
      <c r="M515" s="7">
        <v>25</v>
      </c>
      <c r="N515" s="7">
        <f t="shared" si="22"/>
        <v>911.5</v>
      </c>
      <c r="O515" s="7">
        <f t="shared" si="23"/>
        <v>14088.5</v>
      </c>
    </row>
    <row r="516" spans="1:15" ht="24.75" customHeight="1" x14ac:dyDescent="0.25">
      <c r="A516" s="6">
        <v>508</v>
      </c>
      <c r="B516" s="6" t="s">
        <v>644</v>
      </c>
      <c r="C516" s="6" t="s">
        <v>636</v>
      </c>
      <c r="D516" s="6" t="s">
        <v>188</v>
      </c>
      <c r="E516" s="6" t="s">
        <v>28</v>
      </c>
      <c r="F516" s="6" t="s">
        <v>37</v>
      </c>
      <c r="G516" s="7">
        <v>50000</v>
      </c>
      <c r="H516" s="7">
        <v>0</v>
      </c>
      <c r="I516" s="7">
        <v>50000</v>
      </c>
      <c r="J516" s="7">
        <v>1435</v>
      </c>
      <c r="K516" s="7">
        <v>1854</v>
      </c>
      <c r="L516" s="7">
        <f t="shared" si="24"/>
        <v>1520</v>
      </c>
      <c r="M516" s="7">
        <v>2435.8000000000002</v>
      </c>
      <c r="N516" s="7">
        <f t="shared" si="22"/>
        <v>7244.8</v>
      </c>
      <c r="O516" s="7">
        <f t="shared" si="23"/>
        <v>42755.199999999997</v>
      </c>
    </row>
    <row r="517" spans="1:15" ht="24.75" customHeight="1" x14ac:dyDescent="0.25">
      <c r="A517" s="6">
        <v>509</v>
      </c>
      <c r="B517" s="6" t="s">
        <v>645</v>
      </c>
      <c r="C517" s="6" t="s">
        <v>636</v>
      </c>
      <c r="D517" s="6" t="s">
        <v>179</v>
      </c>
      <c r="E517" s="6" t="s">
        <v>36</v>
      </c>
      <c r="F517" s="6" t="s">
        <v>29</v>
      </c>
      <c r="G517" s="7">
        <v>15000</v>
      </c>
      <c r="H517" s="7">
        <v>0</v>
      </c>
      <c r="I517" s="7">
        <v>15000</v>
      </c>
      <c r="J517" s="7">
        <v>430.5</v>
      </c>
      <c r="K517" s="7">
        <v>0</v>
      </c>
      <c r="L517" s="7">
        <v>456</v>
      </c>
      <c r="M517" s="7">
        <v>25</v>
      </c>
      <c r="N517" s="7">
        <f t="shared" si="22"/>
        <v>911.5</v>
      </c>
      <c r="O517" s="7">
        <f t="shared" si="23"/>
        <v>14088.5</v>
      </c>
    </row>
    <row r="518" spans="1:15" ht="24.75" customHeight="1" x14ac:dyDescent="0.25">
      <c r="A518" s="6">
        <v>510</v>
      </c>
      <c r="B518" s="6" t="s">
        <v>646</v>
      </c>
      <c r="C518" s="6" t="s">
        <v>636</v>
      </c>
      <c r="D518" s="6" t="s">
        <v>188</v>
      </c>
      <c r="E518" s="6" t="s">
        <v>28</v>
      </c>
      <c r="F518" s="6" t="s">
        <v>29</v>
      </c>
      <c r="G518" s="7">
        <v>50000</v>
      </c>
      <c r="H518" s="7">
        <v>0</v>
      </c>
      <c r="I518" s="7">
        <v>50000</v>
      </c>
      <c r="J518" s="7">
        <v>1435</v>
      </c>
      <c r="K518" s="7">
        <v>1854</v>
      </c>
      <c r="L518" s="7">
        <f t="shared" si="24"/>
        <v>1520</v>
      </c>
      <c r="M518" s="7">
        <v>425</v>
      </c>
      <c r="N518" s="7">
        <f t="shared" si="22"/>
        <v>5234</v>
      </c>
      <c r="O518" s="7">
        <f t="shared" si="23"/>
        <v>44766</v>
      </c>
    </row>
    <row r="519" spans="1:15" ht="24.75" customHeight="1" x14ac:dyDescent="0.25">
      <c r="A519" s="6">
        <v>511</v>
      </c>
      <c r="B519" s="6" t="s">
        <v>542</v>
      </c>
      <c r="C519" s="6" t="s">
        <v>636</v>
      </c>
      <c r="D519" s="6" t="s">
        <v>202</v>
      </c>
      <c r="E519" s="6" t="s">
        <v>55</v>
      </c>
      <c r="F519" s="6" t="s">
        <v>29</v>
      </c>
      <c r="G519" s="7">
        <v>50000</v>
      </c>
      <c r="H519" s="7">
        <v>0</v>
      </c>
      <c r="I519" s="7">
        <v>50000</v>
      </c>
      <c r="J519" s="7">
        <v>1435</v>
      </c>
      <c r="K519" s="7">
        <v>1854</v>
      </c>
      <c r="L519" s="7">
        <v>1520</v>
      </c>
      <c r="M519" s="7">
        <v>1225</v>
      </c>
      <c r="N519" s="7">
        <f t="shared" ref="N519:N581" si="25">+J519+K519+L519+M519</f>
        <v>6034</v>
      </c>
      <c r="O519" s="7">
        <f t="shared" si="23"/>
        <v>43966</v>
      </c>
    </row>
    <row r="520" spans="1:15" ht="24.75" customHeight="1" x14ac:dyDescent="0.25">
      <c r="A520" s="6">
        <v>512</v>
      </c>
      <c r="B520" s="6" t="s">
        <v>647</v>
      </c>
      <c r="C520" s="6" t="s">
        <v>636</v>
      </c>
      <c r="D520" s="6" t="s">
        <v>431</v>
      </c>
      <c r="E520" s="6" t="s">
        <v>28</v>
      </c>
      <c r="F520" s="6" t="s">
        <v>29</v>
      </c>
      <c r="G520" s="7">
        <v>31500</v>
      </c>
      <c r="H520" s="7">
        <v>0</v>
      </c>
      <c r="I520" s="7">
        <v>31500</v>
      </c>
      <c r="J520" s="7">
        <v>904.05</v>
      </c>
      <c r="K520" s="7">
        <v>0</v>
      </c>
      <c r="L520" s="7">
        <f t="shared" si="24"/>
        <v>957.6</v>
      </c>
      <c r="M520" s="7">
        <v>25</v>
      </c>
      <c r="N520" s="7">
        <f t="shared" si="25"/>
        <v>1886.65</v>
      </c>
      <c r="O520" s="7">
        <f t="shared" si="23"/>
        <v>29613.35</v>
      </c>
    </row>
    <row r="521" spans="1:15" ht="24.75" customHeight="1" x14ac:dyDescent="0.25">
      <c r="A521" s="6">
        <v>513</v>
      </c>
      <c r="B521" s="6" t="s">
        <v>648</v>
      </c>
      <c r="C521" s="6" t="s">
        <v>636</v>
      </c>
      <c r="D521" s="6" t="s">
        <v>188</v>
      </c>
      <c r="E521" s="6" t="s">
        <v>28</v>
      </c>
      <c r="F521" s="6" t="s">
        <v>29</v>
      </c>
      <c r="G521" s="7">
        <v>45000</v>
      </c>
      <c r="H521" s="7">
        <v>0</v>
      </c>
      <c r="I521" s="7">
        <v>45000</v>
      </c>
      <c r="J521" s="7">
        <v>1291.5</v>
      </c>
      <c r="K521" s="7">
        <v>1148.33</v>
      </c>
      <c r="L521" s="7">
        <v>1368</v>
      </c>
      <c r="M521" s="7">
        <v>425</v>
      </c>
      <c r="N521" s="7">
        <f t="shared" si="25"/>
        <v>4232.83</v>
      </c>
      <c r="O521" s="7">
        <f t="shared" si="23"/>
        <v>40767.17</v>
      </c>
    </row>
    <row r="522" spans="1:15" ht="24.75" customHeight="1" x14ac:dyDescent="0.25">
      <c r="A522" s="6">
        <v>514</v>
      </c>
      <c r="B522" s="6" t="s">
        <v>649</v>
      </c>
      <c r="C522" s="6" t="s">
        <v>636</v>
      </c>
      <c r="D522" s="6" t="s">
        <v>188</v>
      </c>
      <c r="E522" s="6" t="s">
        <v>28</v>
      </c>
      <c r="F522" s="6" t="s">
        <v>29</v>
      </c>
      <c r="G522" s="7">
        <v>50000</v>
      </c>
      <c r="H522" s="7">
        <v>0</v>
      </c>
      <c r="I522" s="7">
        <v>50000</v>
      </c>
      <c r="J522" s="7">
        <v>1435</v>
      </c>
      <c r="K522" s="7">
        <v>1854</v>
      </c>
      <c r="L522" s="7">
        <v>1520</v>
      </c>
      <c r="M522" s="7">
        <v>425</v>
      </c>
      <c r="N522" s="7">
        <f t="shared" si="25"/>
        <v>5234</v>
      </c>
      <c r="O522" s="7">
        <f t="shared" ref="O522:O584" si="26">+G522-N522</f>
        <v>44766</v>
      </c>
    </row>
    <row r="523" spans="1:15" ht="24.75" customHeight="1" x14ac:dyDescent="0.25">
      <c r="A523" s="6">
        <v>515</v>
      </c>
      <c r="B523" s="6" t="s">
        <v>650</v>
      </c>
      <c r="C523" s="6" t="s">
        <v>636</v>
      </c>
      <c r="D523" s="6" t="s">
        <v>188</v>
      </c>
      <c r="E523" s="6" t="s">
        <v>28</v>
      </c>
      <c r="F523" s="6" t="s">
        <v>29</v>
      </c>
      <c r="G523" s="7">
        <v>40000</v>
      </c>
      <c r="H523" s="7">
        <v>0</v>
      </c>
      <c r="I523" s="7">
        <v>40000</v>
      </c>
      <c r="J523" s="7">
        <v>1148</v>
      </c>
      <c r="K523" s="7">
        <v>442.65</v>
      </c>
      <c r="L523" s="7">
        <v>1216</v>
      </c>
      <c r="M523" s="7">
        <v>425</v>
      </c>
      <c r="N523" s="7">
        <f t="shared" si="25"/>
        <v>3231.65</v>
      </c>
      <c r="O523" s="7">
        <f t="shared" si="26"/>
        <v>36768.35</v>
      </c>
    </row>
    <row r="524" spans="1:15" ht="24.75" customHeight="1" x14ac:dyDescent="0.25">
      <c r="A524" s="6">
        <v>516</v>
      </c>
      <c r="B524" s="6" t="s">
        <v>651</v>
      </c>
      <c r="C524" s="6" t="s">
        <v>636</v>
      </c>
      <c r="D524" s="6" t="s">
        <v>103</v>
      </c>
      <c r="E524" s="6" t="s">
        <v>36</v>
      </c>
      <c r="F524" s="6" t="s">
        <v>29</v>
      </c>
      <c r="G524" s="7">
        <v>11000</v>
      </c>
      <c r="H524" s="7">
        <v>0</v>
      </c>
      <c r="I524" s="7">
        <v>11000</v>
      </c>
      <c r="J524" s="7">
        <v>315.7</v>
      </c>
      <c r="K524" s="7">
        <v>0</v>
      </c>
      <c r="L524" s="7">
        <f t="shared" ref="L524:L590" si="27">+I524*3.04%</f>
        <v>334.4</v>
      </c>
      <c r="M524" s="7">
        <v>5140.08</v>
      </c>
      <c r="N524" s="7">
        <f t="shared" si="25"/>
        <v>5790.18</v>
      </c>
      <c r="O524" s="7">
        <f t="shared" si="26"/>
        <v>5209.82</v>
      </c>
    </row>
    <row r="525" spans="1:15" ht="24.75" customHeight="1" x14ac:dyDescent="0.25">
      <c r="A525" s="6">
        <v>517</v>
      </c>
      <c r="B525" s="6" t="s">
        <v>652</v>
      </c>
      <c r="C525" s="6" t="s">
        <v>636</v>
      </c>
      <c r="D525" s="6" t="s">
        <v>653</v>
      </c>
      <c r="E525" s="6" t="s">
        <v>36</v>
      </c>
      <c r="F525" s="6" t="s">
        <v>29</v>
      </c>
      <c r="G525" s="7">
        <v>11000</v>
      </c>
      <c r="H525" s="7">
        <v>0</v>
      </c>
      <c r="I525" s="7">
        <v>11000</v>
      </c>
      <c r="J525" s="7">
        <v>315.7</v>
      </c>
      <c r="K525" s="7">
        <v>0</v>
      </c>
      <c r="L525" s="7">
        <f t="shared" si="27"/>
        <v>334.4</v>
      </c>
      <c r="M525" s="7">
        <v>25</v>
      </c>
      <c r="N525" s="7">
        <f t="shared" si="25"/>
        <v>675.09999999999991</v>
      </c>
      <c r="O525" s="7">
        <f t="shared" si="26"/>
        <v>10324.9</v>
      </c>
    </row>
    <row r="526" spans="1:15" ht="24.75" customHeight="1" x14ac:dyDescent="0.25">
      <c r="A526" s="6">
        <v>518</v>
      </c>
      <c r="B526" s="6" t="s">
        <v>654</v>
      </c>
      <c r="C526" s="6" t="s">
        <v>636</v>
      </c>
      <c r="D526" s="6" t="s">
        <v>188</v>
      </c>
      <c r="E526" s="6" t="s">
        <v>28</v>
      </c>
      <c r="F526" s="6" t="s">
        <v>29</v>
      </c>
      <c r="G526" s="7">
        <v>50000</v>
      </c>
      <c r="H526" s="7">
        <v>0</v>
      </c>
      <c r="I526" s="7">
        <v>50000</v>
      </c>
      <c r="J526" s="7">
        <v>1435</v>
      </c>
      <c r="K526" s="7">
        <v>1596.68</v>
      </c>
      <c r="L526" s="7">
        <f t="shared" si="27"/>
        <v>1520</v>
      </c>
      <c r="M526" s="7">
        <v>10788.99</v>
      </c>
      <c r="N526" s="7">
        <f t="shared" si="25"/>
        <v>15340.67</v>
      </c>
      <c r="O526" s="7">
        <f t="shared" si="26"/>
        <v>34659.33</v>
      </c>
    </row>
    <row r="527" spans="1:15" ht="24.75" customHeight="1" x14ac:dyDescent="0.25">
      <c r="A527" s="6">
        <v>519</v>
      </c>
      <c r="B527" s="6" t="s">
        <v>655</v>
      </c>
      <c r="C527" s="6" t="s">
        <v>636</v>
      </c>
      <c r="D527" s="6" t="s">
        <v>179</v>
      </c>
      <c r="E527" s="6" t="s">
        <v>36</v>
      </c>
      <c r="F527" s="6" t="s">
        <v>29</v>
      </c>
      <c r="G527" s="7">
        <v>15000</v>
      </c>
      <c r="H527" s="7">
        <v>0</v>
      </c>
      <c r="I527" s="7">
        <v>15000</v>
      </c>
      <c r="J527" s="7">
        <v>430.5</v>
      </c>
      <c r="K527" s="7">
        <v>0</v>
      </c>
      <c r="L527" s="7">
        <v>456</v>
      </c>
      <c r="M527" s="7">
        <v>1740.46</v>
      </c>
      <c r="N527" s="7">
        <f t="shared" si="25"/>
        <v>2626.96</v>
      </c>
      <c r="O527" s="7">
        <f t="shared" si="26"/>
        <v>12373.04</v>
      </c>
    </row>
    <row r="528" spans="1:15" ht="24.75" customHeight="1" x14ac:dyDescent="0.25">
      <c r="A528" s="6">
        <v>520</v>
      </c>
      <c r="B528" s="6" t="s">
        <v>656</v>
      </c>
      <c r="C528" s="6" t="s">
        <v>636</v>
      </c>
      <c r="D528" s="6" t="s">
        <v>188</v>
      </c>
      <c r="E528" s="6" t="s">
        <v>28</v>
      </c>
      <c r="F528" s="6" t="s">
        <v>29</v>
      </c>
      <c r="G528" s="7">
        <v>45000</v>
      </c>
      <c r="H528" s="7">
        <v>0</v>
      </c>
      <c r="I528" s="7">
        <v>45000</v>
      </c>
      <c r="J528" s="7">
        <v>1291.5</v>
      </c>
      <c r="K528" s="7">
        <v>1148.33</v>
      </c>
      <c r="L528" s="7">
        <v>1368</v>
      </c>
      <c r="M528" s="7">
        <v>425</v>
      </c>
      <c r="N528" s="7">
        <f t="shared" si="25"/>
        <v>4232.83</v>
      </c>
      <c r="O528" s="7">
        <f t="shared" si="26"/>
        <v>40767.17</v>
      </c>
    </row>
    <row r="529" spans="1:15" ht="24.75" customHeight="1" x14ac:dyDescent="0.25">
      <c r="A529" s="6">
        <v>521</v>
      </c>
      <c r="B529" s="6" t="s">
        <v>657</v>
      </c>
      <c r="C529" s="6" t="s">
        <v>636</v>
      </c>
      <c r="D529" s="6" t="s">
        <v>188</v>
      </c>
      <c r="E529" s="6" t="s">
        <v>28</v>
      </c>
      <c r="F529" s="6" t="s">
        <v>29</v>
      </c>
      <c r="G529" s="7">
        <v>50000</v>
      </c>
      <c r="H529" s="7">
        <v>0</v>
      </c>
      <c r="I529" s="7">
        <v>50000</v>
      </c>
      <c r="J529" s="7">
        <v>1435</v>
      </c>
      <c r="K529" s="7">
        <v>1854</v>
      </c>
      <c r="L529" s="7">
        <f t="shared" si="27"/>
        <v>1520</v>
      </c>
      <c r="M529" s="7">
        <v>425</v>
      </c>
      <c r="N529" s="7">
        <f t="shared" si="25"/>
        <v>5234</v>
      </c>
      <c r="O529" s="7">
        <f t="shared" si="26"/>
        <v>44766</v>
      </c>
    </row>
    <row r="530" spans="1:15" ht="24.75" customHeight="1" x14ac:dyDescent="0.25">
      <c r="A530" s="6">
        <v>522</v>
      </c>
      <c r="B530" s="6" t="s">
        <v>658</v>
      </c>
      <c r="C530" s="6" t="s">
        <v>636</v>
      </c>
      <c r="D530" s="6" t="s">
        <v>67</v>
      </c>
      <c r="E530" s="6" t="s">
        <v>28</v>
      </c>
      <c r="F530" s="6" t="s">
        <v>37</v>
      </c>
      <c r="G530" s="7">
        <v>22050</v>
      </c>
      <c r="H530" s="7">
        <v>0</v>
      </c>
      <c r="I530" s="7">
        <v>22050</v>
      </c>
      <c r="J530" s="7">
        <v>632.84</v>
      </c>
      <c r="K530" s="7">
        <v>0</v>
      </c>
      <c r="L530" s="7">
        <f t="shared" si="27"/>
        <v>670.32</v>
      </c>
      <c r="M530" s="7">
        <v>673.5</v>
      </c>
      <c r="N530" s="7">
        <f t="shared" si="25"/>
        <v>1976.66</v>
      </c>
      <c r="O530" s="7">
        <f t="shared" si="26"/>
        <v>20073.34</v>
      </c>
    </row>
    <row r="531" spans="1:15" ht="24.75" customHeight="1" x14ac:dyDescent="0.25">
      <c r="A531" s="6">
        <v>523</v>
      </c>
      <c r="B531" s="6" t="s">
        <v>659</v>
      </c>
      <c r="C531" s="6" t="s">
        <v>636</v>
      </c>
      <c r="D531" s="6" t="s">
        <v>103</v>
      </c>
      <c r="E531" s="6" t="s">
        <v>36</v>
      </c>
      <c r="F531" s="6" t="s">
        <v>29</v>
      </c>
      <c r="G531" s="7">
        <v>15000</v>
      </c>
      <c r="H531" s="7">
        <v>0</v>
      </c>
      <c r="I531" s="7">
        <v>15000</v>
      </c>
      <c r="J531" s="7">
        <v>430.5</v>
      </c>
      <c r="K531" s="7">
        <v>0</v>
      </c>
      <c r="L531" s="7">
        <v>456</v>
      </c>
      <c r="M531" s="7">
        <v>1740.46</v>
      </c>
      <c r="N531" s="7">
        <f t="shared" si="25"/>
        <v>2626.96</v>
      </c>
      <c r="O531" s="7">
        <f t="shared" si="26"/>
        <v>12373.04</v>
      </c>
    </row>
    <row r="532" spans="1:15" ht="24.75" customHeight="1" x14ac:dyDescent="0.25">
      <c r="A532" s="6">
        <v>524</v>
      </c>
      <c r="B532" s="6" t="s">
        <v>660</v>
      </c>
      <c r="C532" s="6" t="s">
        <v>636</v>
      </c>
      <c r="D532" s="6" t="s">
        <v>103</v>
      </c>
      <c r="E532" s="6" t="s">
        <v>36</v>
      </c>
      <c r="F532" s="6" t="s">
        <v>29</v>
      </c>
      <c r="G532" s="7">
        <v>15000</v>
      </c>
      <c r="H532" s="7">
        <v>0</v>
      </c>
      <c r="I532" s="7">
        <v>15000</v>
      </c>
      <c r="J532" s="7">
        <v>430.5</v>
      </c>
      <c r="K532" s="7">
        <v>0</v>
      </c>
      <c r="L532" s="7">
        <v>456</v>
      </c>
      <c r="M532" s="7">
        <v>25</v>
      </c>
      <c r="N532" s="7">
        <f t="shared" si="25"/>
        <v>911.5</v>
      </c>
      <c r="O532" s="7">
        <f t="shared" si="26"/>
        <v>14088.5</v>
      </c>
    </row>
    <row r="533" spans="1:15" ht="24.75" customHeight="1" x14ac:dyDescent="0.25">
      <c r="A533" s="6">
        <v>525</v>
      </c>
      <c r="B533" s="6" t="s">
        <v>661</v>
      </c>
      <c r="C533" s="6" t="s">
        <v>636</v>
      </c>
      <c r="D533" s="6" t="s">
        <v>188</v>
      </c>
      <c r="E533" s="6" t="s">
        <v>55</v>
      </c>
      <c r="F533" s="6" t="s">
        <v>37</v>
      </c>
      <c r="G533" s="7">
        <v>50000</v>
      </c>
      <c r="H533" s="7">
        <v>0</v>
      </c>
      <c r="I533" s="7">
        <v>50000</v>
      </c>
      <c r="J533" s="7">
        <v>1435</v>
      </c>
      <c r="K533" s="7">
        <v>1339.36</v>
      </c>
      <c r="L533" s="7">
        <f t="shared" si="27"/>
        <v>1520</v>
      </c>
      <c r="M533" s="7">
        <v>4504.42</v>
      </c>
      <c r="N533" s="7">
        <f t="shared" si="25"/>
        <v>8798.7799999999988</v>
      </c>
      <c r="O533" s="7">
        <f t="shared" si="26"/>
        <v>41201.22</v>
      </c>
    </row>
    <row r="534" spans="1:15" ht="24.75" customHeight="1" x14ac:dyDescent="0.25">
      <c r="A534" s="6">
        <v>526</v>
      </c>
      <c r="B534" s="6" t="s">
        <v>662</v>
      </c>
      <c r="C534" s="6" t="s">
        <v>636</v>
      </c>
      <c r="D534" s="6" t="s">
        <v>188</v>
      </c>
      <c r="E534" s="6" t="s">
        <v>28</v>
      </c>
      <c r="F534" s="6" t="s">
        <v>37</v>
      </c>
      <c r="G534" s="7">
        <v>50000</v>
      </c>
      <c r="H534" s="7">
        <v>0</v>
      </c>
      <c r="I534" s="7">
        <v>50000</v>
      </c>
      <c r="J534" s="7">
        <v>1435</v>
      </c>
      <c r="K534" s="7">
        <v>1854</v>
      </c>
      <c r="L534" s="7">
        <v>1520</v>
      </c>
      <c r="M534" s="7">
        <v>2950</v>
      </c>
      <c r="N534" s="7">
        <f t="shared" si="25"/>
        <v>7759</v>
      </c>
      <c r="O534" s="7">
        <f t="shared" si="26"/>
        <v>42241</v>
      </c>
    </row>
    <row r="535" spans="1:15" ht="24.75" customHeight="1" x14ac:dyDescent="0.25">
      <c r="A535" s="6">
        <v>527</v>
      </c>
      <c r="B535" s="6" t="s">
        <v>663</v>
      </c>
      <c r="C535" s="6" t="s">
        <v>636</v>
      </c>
      <c r="D535" s="6" t="s">
        <v>664</v>
      </c>
      <c r="E535" s="6" t="s">
        <v>28</v>
      </c>
      <c r="F535" s="6" t="s">
        <v>29</v>
      </c>
      <c r="G535" s="7">
        <v>50000</v>
      </c>
      <c r="H535" s="7">
        <v>0</v>
      </c>
      <c r="I535" s="7">
        <v>50000</v>
      </c>
      <c r="J535" s="7">
        <v>1435</v>
      </c>
      <c r="K535" s="7">
        <v>1854</v>
      </c>
      <c r="L535" s="7">
        <f t="shared" si="27"/>
        <v>1520</v>
      </c>
      <c r="M535" s="7">
        <v>525</v>
      </c>
      <c r="N535" s="7">
        <f t="shared" si="25"/>
        <v>5334</v>
      </c>
      <c r="O535" s="7">
        <f t="shared" si="26"/>
        <v>44666</v>
      </c>
    </row>
    <row r="536" spans="1:15" ht="24.75" customHeight="1" x14ac:dyDescent="0.25">
      <c r="A536" s="6">
        <v>528</v>
      </c>
      <c r="B536" s="6" t="s">
        <v>665</v>
      </c>
      <c r="C536" s="6" t="s">
        <v>636</v>
      </c>
      <c r="D536" s="6" t="s">
        <v>188</v>
      </c>
      <c r="E536" s="6" t="s">
        <v>55</v>
      </c>
      <c r="F536" s="6" t="s">
        <v>29</v>
      </c>
      <c r="G536" s="7">
        <v>50000</v>
      </c>
      <c r="H536" s="7">
        <v>0</v>
      </c>
      <c r="I536" s="7">
        <v>50000</v>
      </c>
      <c r="J536" s="7">
        <v>1435</v>
      </c>
      <c r="K536" s="7">
        <v>1596.68</v>
      </c>
      <c r="L536" s="7">
        <f t="shared" si="27"/>
        <v>1520</v>
      </c>
      <c r="M536" s="7">
        <v>2140.46</v>
      </c>
      <c r="N536" s="7">
        <f t="shared" si="25"/>
        <v>6692.14</v>
      </c>
      <c r="O536" s="7">
        <f t="shared" si="26"/>
        <v>43307.86</v>
      </c>
    </row>
    <row r="537" spans="1:15" ht="24.75" customHeight="1" x14ac:dyDescent="0.25">
      <c r="A537" s="6">
        <v>529</v>
      </c>
      <c r="B537" s="6" t="s">
        <v>666</v>
      </c>
      <c r="C537" s="6" t="s">
        <v>636</v>
      </c>
      <c r="D537" s="6" t="s">
        <v>188</v>
      </c>
      <c r="E537" s="6" t="s">
        <v>28</v>
      </c>
      <c r="F537" s="6" t="s">
        <v>37</v>
      </c>
      <c r="G537" s="7">
        <v>50000</v>
      </c>
      <c r="H537" s="7">
        <v>0</v>
      </c>
      <c r="I537" s="7">
        <v>50000</v>
      </c>
      <c r="J537" s="7">
        <v>1435</v>
      </c>
      <c r="K537" s="7">
        <v>1854</v>
      </c>
      <c r="L537" s="7">
        <f t="shared" si="27"/>
        <v>1520</v>
      </c>
      <c r="M537" s="7">
        <v>25</v>
      </c>
      <c r="N537" s="7">
        <f t="shared" si="25"/>
        <v>4834</v>
      </c>
      <c r="O537" s="7">
        <f t="shared" si="26"/>
        <v>45166</v>
      </c>
    </row>
    <row r="538" spans="1:15" ht="24.75" customHeight="1" x14ac:dyDescent="0.25">
      <c r="A538" s="6">
        <v>530</v>
      </c>
      <c r="B538" s="6" t="s">
        <v>667</v>
      </c>
      <c r="C538" s="6" t="s">
        <v>636</v>
      </c>
      <c r="D538" s="6" t="s">
        <v>103</v>
      </c>
      <c r="E538" s="6" t="s">
        <v>36</v>
      </c>
      <c r="F538" s="6" t="s">
        <v>37</v>
      </c>
      <c r="G538" s="7">
        <v>16000</v>
      </c>
      <c r="H538" s="7">
        <v>0</v>
      </c>
      <c r="I538" s="7">
        <v>16000</v>
      </c>
      <c r="J538" s="7">
        <v>459.2</v>
      </c>
      <c r="K538" s="7">
        <v>0</v>
      </c>
      <c r="L538" s="7">
        <v>486.4</v>
      </c>
      <c r="M538" s="7">
        <v>25</v>
      </c>
      <c r="N538" s="7">
        <f t="shared" si="25"/>
        <v>970.59999999999991</v>
      </c>
      <c r="O538" s="7">
        <f t="shared" si="26"/>
        <v>15029.4</v>
      </c>
    </row>
    <row r="539" spans="1:15" ht="24.75" customHeight="1" x14ac:dyDescent="0.25">
      <c r="A539" s="6">
        <v>531</v>
      </c>
      <c r="B539" s="6" t="s">
        <v>668</v>
      </c>
      <c r="C539" s="6" t="s">
        <v>636</v>
      </c>
      <c r="D539" s="6" t="s">
        <v>103</v>
      </c>
      <c r="E539" s="6" t="s">
        <v>36</v>
      </c>
      <c r="F539" s="6" t="s">
        <v>29</v>
      </c>
      <c r="G539" s="7">
        <v>15000</v>
      </c>
      <c r="H539" s="7">
        <v>0</v>
      </c>
      <c r="I539" s="7">
        <v>15000</v>
      </c>
      <c r="J539" s="7">
        <v>430.5</v>
      </c>
      <c r="K539" s="7">
        <v>0</v>
      </c>
      <c r="L539" s="7">
        <v>456</v>
      </c>
      <c r="M539" s="7">
        <v>25</v>
      </c>
      <c r="N539" s="7">
        <f t="shared" si="25"/>
        <v>911.5</v>
      </c>
      <c r="O539" s="7">
        <f t="shared" si="26"/>
        <v>14088.5</v>
      </c>
    </row>
    <row r="540" spans="1:15" ht="24.75" customHeight="1" x14ac:dyDescent="0.25">
      <c r="A540" s="6">
        <v>532</v>
      </c>
      <c r="B540" s="6" t="s">
        <v>669</v>
      </c>
      <c r="C540" s="6" t="s">
        <v>636</v>
      </c>
      <c r="D540" s="6" t="s">
        <v>179</v>
      </c>
      <c r="E540" s="6" t="s">
        <v>55</v>
      </c>
      <c r="F540" s="6" t="s">
        <v>29</v>
      </c>
      <c r="G540" s="7">
        <v>15000</v>
      </c>
      <c r="H540" s="7">
        <v>0</v>
      </c>
      <c r="I540" s="7">
        <v>15000</v>
      </c>
      <c r="J540" s="7">
        <v>430.5</v>
      </c>
      <c r="K540" s="7">
        <v>0</v>
      </c>
      <c r="L540" s="7">
        <v>456</v>
      </c>
      <c r="M540" s="7">
        <v>25</v>
      </c>
      <c r="N540" s="7">
        <f t="shared" si="25"/>
        <v>911.5</v>
      </c>
      <c r="O540" s="7">
        <f t="shared" si="26"/>
        <v>14088.5</v>
      </c>
    </row>
    <row r="541" spans="1:15" ht="24.75" customHeight="1" x14ac:dyDescent="0.25">
      <c r="A541" s="6">
        <v>533</v>
      </c>
      <c r="B541" s="6" t="s">
        <v>670</v>
      </c>
      <c r="C541" s="6" t="s">
        <v>636</v>
      </c>
      <c r="D541" s="6" t="s">
        <v>188</v>
      </c>
      <c r="E541" s="6" t="s">
        <v>55</v>
      </c>
      <c r="F541" s="6" t="s">
        <v>37</v>
      </c>
      <c r="G541" s="7">
        <v>50000</v>
      </c>
      <c r="H541" s="7">
        <v>0</v>
      </c>
      <c r="I541" s="7">
        <v>50000</v>
      </c>
      <c r="J541" s="7">
        <v>1435</v>
      </c>
      <c r="K541" s="7">
        <v>1854</v>
      </c>
      <c r="L541" s="7">
        <f t="shared" si="27"/>
        <v>1520</v>
      </c>
      <c r="M541" s="7">
        <v>925</v>
      </c>
      <c r="N541" s="7">
        <f t="shared" si="25"/>
        <v>5734</v>
      </c>
      <c r="O541" s="7">
        <f t="shared" si="26"/>
        <v>44266</v>
      </c>
    </row>
    <row r="542" spans="1:15" ht="24.75" customHeight="1" x14ac:dyDescent="0.25">
      <c r="A542" s="6">
        <v>534</v>
      </c>
      <c r="B542" s="6" t="s">
        <v>671</v>
      </c>
      <c r="C542" s="6" t="s">
        <v>636</v>
      </c>
      <c r="D542" s="6" t="s">
        <v>67</v>
      </c>
      <c r="E542" s="6" t="s">
        <v>36</v>
      </c>
      <c r="F542" s="6" t="s">
        <v>37</v>
      </c>
      <c r="G542" s="7">
        <v>30000</v>
      </c>
      <c r="H542" s="7">
        <v>0</v>
      </c>
      <c r="I542" s="7">
        <v>30000</v>
      </c>
      <c r="J542" s="7">
        <v>861</v>
      </c>
      <c r="K542" s="7">
        <v>0</v>
      </c>
      <c r="L542" s="7">
        <f t="shared" si="27"/>
        <v>912</v>
      </c>
      <c r="M542" s="7">
        <v>2795.46</v>
      </c>
      <c r="N542" s="7">
        <f t="shared" si="25"/>
        <v>4568.46</v>
      </c>
      <c r="O542" s="7">
        <f t="shared" si="26"/>
        <v>25431.54</v>
      </c>
    </row>
    <row r="543" spans="1:15" ht="24.75" customHeight="1" x14ac:dyDescent="0.25">
      <c r="A543" s="6">
        <v>535</v>
      </c>
      <c r="B543" s="6" t="s">
        <v>672</v>
      </c>
      <c r="C543" s="6" t="s">
        <v>636</v>
      </c>
      <c r="D543" s="6" t="s">
        <v>188</v>
      </c>
      <c r="E543" s="6" t="s">
        <v>55</v>
      </c>
      <c r="F543" s="6" t="s">
        <v>29</v>
      </c>
      <c r="G543" s="7">
        <v>50000</v>
      </c>
      <c r="H543" s="7">
        <v>0</v>
      </c>
      <c r="I543" s="7">
        <v>50000</v>
      </c>
      <c r="J543" s="7">
        <v>1435</v>
      </c>
      <c r="K543" s="7">
        <v>1596.68</v>
      </c>
      <c r="L543" s="7">
        <f t="shared" si="27"/>
        <v>1520</v>
      </c>
      <c r="M543" s="7">
        <v>24471.11</v>
      </c>
      <c r="N543" s="7">
        <f t="shared" si="25"/>
        <v>29022.79</v>
      </c>
      <c r="O543" s="7">
        <f t="shared" si="26"/>
        <v>20977.21</v>
      </c>
    </row>
    <row r="544" spans="1:15" ht="24.75" customHeight="1" x14ac:dyDescent="0.25">
      <c r="A544" s="6">
        <v>536</v>
      </c>
      <c r="B544" s="6" t="s">
        <v>673</v>
      </c>
      <c r="C544" s="6" t="s">
        <v>636</v>
      </c>
      <c r="D544" s="6" t="s">
        <v>179</v>
      </c>
      <c r="E544" s="6" t="s">
        <v>36</v>
      </c>
      <c r="F544" s="6" t="s">
        <v>29</v>
      </c>
      <c r="G544" s="7">
        <v>11000</v>
      </c>
      <c r="H544" s="7">
        <v>0</v>
      </c>
      <c r="I544" s="7">
        <v>11000</v>
      </c>
      <c r="J544" s="7">
        <v>315.7</v>
      </c>
      <c r="K544" s="7">
        <v>0</v>
      </c>
      <c r="L544" s="7">
        <f t="shared" si="27"/>
        <v>334.4</v>
      </c>
      <c r="M544" s="7">
        <v>25</v>
      </c>
      <c r="N544" s="7">
        <f t="shared" si="25"/>
        <v>675.09999999999991</v>
      </c>
      <c r="O544" s="7">
        <f t="shared" si="26"/>
        <v>10324.9</v>
      </c>
    </row>
    <row r="545" spans="1:15" ht="24.75" customHeight="1" x14ac:dyDescent="0.25">
      <c r="A545" s="6">
        <v>537</v>
      </c>
      <c r="B545" s="6" t="s">
        <v>674</v>
      </c>
      <c r="C545" s="6" t="s">
        <v>636</v>
      </c>
      <c r="D545" s="6" t="s">
        <v>188</v>
      </c>
      <c r="E545" s="6" t="s">
        <v>28</v>
      </c>
      <c r="F545" s="6" t="s">
        <v>29</v>
      </c>
      <c r="G545" s="7">
        <v>50000</v>
      </c>
      <c r="H545" s="7">
        <v>0</v>
      </c>
      <c r="I545" s="7">
        <v>50000</v>
      </c>
      <c r="J545" s="7">
        <v>1435</v>
      </c>
      <c r="K545" s="7">
        <v>1596.68</v>
      </c>
      <c r="L545" s="7">
        <v>1520</v>
      </c>
      <c r="M545" s="7">
        <v>1740.46</v>
      </c>
      <c r="N545" s="7">
        <f t="shared" si="25"/>
        <v>6292.14</v>
      </c>
      <c r="O545" s="7">
        <f t="shared" si="26"/>
        <v>43707.86</v>
      </c>
    </row>
    <row r="546" spans="1:15" ht="24.75" customHeight="1" x14ac:dyDescent="0.25">
      <c r="A546" s="6">
        <v>538</v>
      </c>
      <c r="B546" s="6" t="s">
        <v>675</v>
      </c>
      <c r="C546" s="6" t="s">
        <v>636</v>
      </c>
      <c r="D546" s="6" t="s">
        <v>202</v>
      </c>
      <c r="E546" s="6" t="s">
        <v>55</v>
      </c>
      <c r="F546" s="6" t="s">
        <v>37</v>
      </c>
      <c r="G546" s="7">
        <v>40000</v>
      </c>
      <c r="H546" s="7">
        <v>0</v>
      </c>
      <c r="I546" s="7">
        <v>40000</v>
      </c>
      <c r="J546" s="7">
        <v>1148</v>
      </c>
      <c r="K546" s="7">
        <v>442.65</v>
      </c>
      <c r="L546" s="7">
        <v>1216</v>
      </c>
      <c r="M546" s="7">
        <v>25</v>
      </c>
      <c r="N546" s="7">
        <f t="shared" si="25"/>
        <v>2831.65</v>
      </c>
      <c r="O546" s="7">
        <f t="shared" si="26"/>
        <v>37168.35</v>
      </c>
    </row>
    <row r="547" spans="1:15" ht="24.75" customHeight="1" x14ac:dyDescent="0.25">
      <c r="A547" s="6">
        <v>539</v>
      </c>
      <c r="B547" s="6" t="s">
        <v>676</v>
      </c>
      <c r="C547" s="6" t="s">
        <v>636</v>
      </c>
      <c r="D547" s="6" t="s">
        <v>202</v>
      </c>
      <c r="E547" s="6" t="s">
        <v>55</v>
      </c>
      <c r="F547" s="6" t="s">
        <v>29</v>
      </c>
      <c r="G547" s="7">
        <v>40000</v>
      </c>
      <c r="H547" s="7">
        <v>0</v>
      </c>
      <c r="I547" s="7">
        <v>40000</v>
      </c>
      <c r="J547" s="7">
        <v>1148</v>
      </c>
      <c r="K547" s="7">
        <v>442.65</v>
      </c>
      <c r="L547" s="7">
        <v>1216</v>
      </c>
      <c r="M547" s="7">
        <v>825</v>
      </c>
      <c r="N547" s="7">
        <f t="shared" si="25"/>
        <v>3631.65</v>
      </c>
      <c r="O547" s="7">
        <f t="shared" si="26"/>
        <v>36368.35</v>
      </c>
    </row>
    <row r="548" spans="1:15" ht="24.75" customHeight="1" x14ac:dyDescent="0.25">
      <c r="A548" s="6">
        <v>540</v>
      </c>
      <c r="B548" t="s">
        <v>1091</v>
      </c>
      <c r="C548" s="6" t="s">
        <v>636</v>
      </c>
      <c r="D548" s="6" t="s">
        <v>202</v>
      </c>
      <c r="E548" s="6" t="s">
        <v>55</v>
      </c>
      <c r="F548" s="6" t="s">
        <v>37</v>
      </c>
      <c r="G548" s="7">
        <v>45000</v>
      </c>
      <c r="H548" s="7">
        <v>0</v>
      </c>
      <c r="I548" s="7">
        <v>45000</v>
      </c>
      <c r="J548" s="7">
        <v>1291.5</v>
      </c>
      <c r="K548" s="7">
        <v>1148.33</v>
      </c>
      <c r="L548" s="7">
        <v>1368</v>
      </c>
      <c r="M548" s="7">
        <v>525</v>
      </c>
      <c r="N548" s="7">
        <f t="shared" si="25"/>
        <v>4332.83</v>
      </c>
      <c r="O548" s="7">
        <f t="shared" si="26"/>
        <v>40667.17</v>
      </c>
    </row>
    <row r="549" spans="1:15" ht="24.75" customHeight="1" x14ac:dyDescent="0.25">
      <c r="A549" s="6">
        <v>541</v>
      </c>
      <c r="B549" s="6" t="s">
        <v>677</v>
      </c>
      <c r="C549" s="6" t="s">
        <v>636</v>
      </c>
      <c r="D549" s="6" t="s">
        <v>47</v>
      </c>
      <c r="E549" s="6" t="s">
        <v>36</v>
      </c>
      <c r="F549" s="6" t="s">
        <v>37</v>
      </c>
      <c r="G549" s="7">
        <v>15000</v>
      </c>
      <c r="H549" s="7">
        <v>0</v>
      </c>
      <c r="I549" s="7">
        <v>15000</v>
      </c>
      <c r="J549" s="7">
        <v>430.5</v>
      </c>
      <c r="K549" s="7">
        <v>0</v>
      </c>
      <c r="L549" s="7">
        <v>456</v>
      </c>
      <c r="M549" s="7">
        <v>3455.92</v>
      </c>
      <c r="N549" s="7">
        <f t="shared" si="25"/>
        <v>4342.42</v>
      </c>
      <c r="O549" s="7">
        <f t="shared" si="26"/>
        <v>10657.58</v>
      </c>
    </row>
    <row r="550" spans="1:15" ht="24.75" customHeight="1" x14ac:dyDescent="0.25">
      <c r="A550" s="6">
        <v>542</v>
      </c>
      <c r="B550" s="6" t="s">
        <v>678</v>
      </c>
      <c r="C550" s="6" t="s">
        <v>636</v>
      </c>
      <c r="D550" s="6" t="s">
        <v>47</v>
      </c>
      <c r="E550" s="6" t="s">
        <v>36</v>
      </c>
      <c r="F550" s="6" t="s">
        <v>37</v>
      </c>
      <c r="G550" s="7">
        <v>15000</v>
      </c>
      <c r="H550" s="7">
        <v>0</v>
      </c>
      <c r="I550" s="7">
        <v>15000</v>
      </c>
      <c r="J550" s="7">
        <v>430.5</v>
      </c>
      <c r="K550" s="7">
        <v>0</v>
      </c>
      <c r="L550" s="7">
        <v>456</v>
      </c>
      <c r="M550" s="7">
        <v>25</v>
      </c>
      <c r="N550" s="7">
        <f t="shared" si="25"/>
        <v>911.5</v>
      </c>
      <c r="O550" s="7">
        <f t="shared" si="26"/>
        <v>14088.5</v>
      </c>
    </row>
    <row r="551" spans="1:15" ht="24.75" customHeight="1" x14ac:dyDescent="0.25">
      <c r="A551" s="6">
        <v>543</v>
      </c>
      <c r="B551" s="6" t="s">
        <v>679</v>
      </c>
      <c r="C551" s="6" t="s">
        <v>636</v>
      </c>
      <c r="D551" s="6" t="s">
        <v>47</v>
      </c>
      <c r="E551" s="6" t="s">
        <v>36</v>
      </c>
      <c r="F551" s="6" t="s">
        <v>29</v>
      </c>
      <c r="G551" s="7">
        <v>11000</v>
      </c>
      <c r="H551" s="7">
        <v>0</v>
      </c>
      <c r="I551" s="7">
        <v>11000</v>
      </c>
      <c r="J551" s="7">
        <v>315.7</v>
      </c>
      <c r="K551" s="7">
        <v>0</v>
      </c>
      <c r="L551" s="7">
        <v>334.4</v>
      </c>
      <c r="M551" s="7">
        <v>25</v>
      </c>
      <c r="N551" s="7">
        <f t="shared" si="25"/>
        <v>675.09999999999991</v>
      </c>
      <c r="O551" s="7">
        <f t="shared" si="26"/>
        <v>10324.9</v>
      </c>
    </row>
    <row r="552" spans="1:15" ht="24.75" customHeight="1" x14ac:dyDescent="0.25">
      <c r="A552" s="6">
        <v>544</v>
      </c>
      <c r="B552" t="s">
        <v>680</v>
      </c>
      <c r="C552" s="6" t="s">
        <v>636</v>
      </c>
      <c r="D552" s="6" t="s">
        <v>47</v>
      </c>
      <c r="E552" s="6" t="s">
        <v>36</v>
      </c>
      <c r="F552" s="7" t="s">
        <v>29</v>
      </c>
      <c r="G552" s="7">
        <v>15000</v>
      </c>
      <c r="H552" s="7">
        <v>0</v>
      </c>
      <c r="I552" s="7">
        <v>15000</v>
      </c>
      <c r="J552" s="7">
        <v>430.5</v>
      </c>
      <c r="K552" s="7">
        <v>0</v>
      </c>
      <c r="L552" s="7">
        <v>456</v>
      </c>
      <c r="M552" s="7">
        <v>25</v>
      </c>
      <c r="N552" s="7">
        <f t="shared" si="25"/>
        <v>911.5</v>
      </c>
      <c r="O552" s="7">
        <f t="shared" si="26"/>
        <v>14088.5</v>
      </c>
    </row>
    <row r="553" spans="1:15" ht="24.75" customHeight="1" x14ac:dyDescent="0.25">
      <c r="A553" s="6">
        <v>545</v>
      </c>
      <c r="B553" t="s">
        <v>1359</v>
      </c>
      <c r="C553" s="6" t="s">
        <v>636</v>
      </c>
      <c r="D553" s="6" t="s">
        <v>47</v>
      </c>
      <c r="E553" s="6" t="s">
        <v>36</v>
      </c>
      <c r="F553" s="7" t="s">
        <v>29</v>
      </c>
      <c r="G553" s="7">
        <v>15000</v>
      </c>
      <c r="H553" s="7">
        <v>0</v>
      </c>
      <c r="I553" s="7">
        <v>15000</v>
      </c>
      <c r="J553" s="7">
        <v>430.5</v>
      </c>
      <c r="K553" s="7">
        <v>0</v>
      </c>
      <c r="L553" s="7">
        <v>456</v>
      </c>
      <c r="M553" s="7">
        <v>25</v>
      </c>
      <c r="N553" s="7">
        <f t="shared" si="25"/>
        <v>911.5</v>
      </c>
      <c r="O553" s="7">
        <f t="shared" si="26"/>
        <v>14088.5</v>
      </c>
    </row>
    <row r="554" spans="1:15" ht="24.75" customHeight="1" x14ac:dyDescent="0.25">
      <c r="A554" s="6">
        <v>546</v>
      </c>
      <c r="B554" s="6" t="s">
        <v>681</v>
      </c>
      <c r="C554" s="6" t="s">
        <v>636</v>
      </c>
      <c r="D554" s="6" t="s">
        <v>103</v>
      </c>
      <c r="E554" s="6" t="s">
        <v>36</v>
      </c>
      <c r="F554" s="6" t="s">
        <v>29</v>
      </c>
      <c r="G554" s="7">
        <v>15000</v>
      </c>
      <c r="H554" s="7">
        <v>0</v>
      </c>
      <c r="I554" s="7">
        <v>15000</v>
      </c>
      <c r="J554" s="7">
        <v>430.5</v>
      </c>
      <c r="K554" s="7">
        <v>0</v>
      </c>
      <c r="L554" s="7">
        <v>456</v>
      </c>
      <c r="M554" s="7">
        <v>25</v>
      </c>
      <c r="N554" s="7">
        <f t="shared" si="25"/>
        <v>911.5</v>
      </c>
      <c r="O554" s="7">
        <f t="shared" si="26"/>
        <v>14088.5</v>
      </c>
    </row>
    <row r="555" spans="1:15" ht="24.75" customHeight="1" x14ac:dyDescent="0.25">
      <c r="A555" s="6">
        <v>547</v>
      </c>
      <c r="B555" t="s">
        <v>682</v>
      </c>
      <c r="C555" s="6" t="s">
        <v>636</v>
      </c>
      <c r="D555" s="6" t="s">
        <v>103</v>
      </c>
      <c r="E555" s="6" t="s">
        <v>36</v>
      </c>
      <c r="F555" s="6" t="s">
        <v>29</v>
      </c>
      <c r="G555" s="7">
        <v>20000</v>
      </c>
      <c r="H555" s="7">
        <v>0</v>
      </c>
      <c r="I555" s="7">
        <v>20000</v>
      </c>
      <c r="J555" s="7">
        <v>574</v>
      </c>
      <c r="K555" s="7">
        <v>0</v>
      </c>
      <c r="L555" s="7">
        <f t="shared" si="27"/>
        <v>608</v>
      </c>
      <c r="M555" s="7">
        <v>25</v>
      </c>
      <c r="N555" s="7">
        <f t="shared" si="25"/>
        <v>1207</v>
      </c>
      <c r="O555" s="7">
        <f t="shared" si="26"/>
        <v>18793</v>
      </c>
    </row>
    <row r="556" spans="1:15" ht="24.75" customHeight="1" x14ac:dyDescent="0.25">
      <c r="A556" s="6">
        <v>548</v>
      </c>
      <c r="B556" s="6" t="s">
        <v>683</v>
      </c>
      <c r="C556" s="6" t="s">
        <v>636</v>
      </c>
      <c r="D556" s="6" t="s">
        <v>119</v>
      </c>
      <c r="E556" s="6" t="s">
        <v>36</v>
      </c>
      <c r="F556" s="6" t="s">
        <v>37</v>
      </c>
      <c r="G556" s="7">
        <v>15000</v>
      </c>
      <c r="H556" s="7">
        <v>0</v>
      </c>
      <c r="I556" s="7">
        <v>15000</v>
      </c>
      <c r="J556" s="7">
        <v>430.5</v>
      </c>
      <c r="K556" s="7">
        <v>0</v>
      </c>
      <c r="L556" s="7">
        <f t="shared" si="27"/>
        <v>456</v>
      </c>
      <c r="M556" s="7">
        <v>25</v>
      </c>
      <c r="N556" s="7">
        <f t="shared" si="25"/>
        <v>911.5</v>
      </c>
      <c r="O556" s="7">
        <f t="shared" si="26"/>
        <v>14088.5</v>
      </c>
    </row>
    <row r="557" spans="1:15" ht="24.75" customHeight="1" x14ac:dyDescent="0.25">
      <c r="A557" s="6">
        <v>549</v>
      </c>
      <c r="B557" s="10" t="s">
        <v>684</v>
      </c>
      <c r="C557" s="6" t="s">
        <v>636</v>
      </c>
      <c r="D557" s="6" t="s">
        <v>119</v>
      </c>
      <c r="E557" s="6" t="s">
        <v>36</v>
      </c>
      <c r="F557" s="6" t="s">
        <v>37</v>
      </c>
      <c r="G557" s="7">
        <v>11000</v>
      </c>
      <c r="H557" s="7">
        <v>0</v>
      </c>
      <c r="I557" s="7">
        <v>11000</v>
      </c>
      <c r="J557" s="7">
        <v>315.7</v>
      </c>
      <c r="K557" s="7">
        <v>0</v>
      </c>
      <c r="L557" s="7">
        <f t="shared" si="27"/>
        <v>334.4</v>
      </c>
      <c r="M557" s="7">
        <v>25</v>
      </c>
      <c r="N557" s="7">
        <f t="shared" si="25"/>
        <v>675.09999999999991</v>
      </c>
      <c r="O557" s="7">
        <f t="shared" si="26"/>
        <v>10324.9</v>
      </c>
    </row>
    <row r="558" spans="1:15" ht="24.75" customHeight="1" x14ac:dyDescent="0.25">
      <c r="A558" s="6">
        <v>550</v>
      </c>
      <c r="B558" t="s">
        <v>685</v>
      </c>
      <c r="C558" s="6" t="s">
        <v>636</v>
      </c>
      <c r="D558" s="6" t="s">
        <v>119</v>
      </c>
      <c r="E558" s="6" t="s">
        <v>36</v>
      </c>
      <c r="F558" s="6" t="s">
        <v>37</v>
      </c>
      <c r="G558" s="7">
        <v>11000</v>
      </c>
      <c r="H558" s="7">
        <v>0</v>
      </c>
      <c r="I558" s="7">
        <v>11000</v>
      </c>
      <c r="J558" s="7">
        <v>315.7</v>
      </c>
      <c r="K558" s="7">
        <v>0</v>
      </c>
      <c r="L558" s="7">
        <v>334.4</v>
      </c>
      <c r="M558" s="7">
        <v>25</v>
      </c>
      <c r="N558" s="7">
        <f t="shared" si="25"/>
        <v>675.09999999999991</v>
      </c>
      <c r="O558" s="7">
        <f t="shared" si="26"/>
        <v>10324.9</v>
      </c>
    </row>
    <row r="559" spans="1:15" ht="24.75" customHeight="1" x14ac:dyDescent="0.25">
      <c r="A559" s="6">
        <v>551</v>
      </c>
      <c r="B559" s="6" t="s">
        <v>686</v>
      </c>
      <c r="C559" s="6" t="s">
        <v>636</v>
      </c>
      <c r="D559" s="6" t="s">
        <v>47</v>
      </c>
      <c r="E559" s="6" t="s">
        <v>36</v>
      </c>
      <c r="F559" s="6" t="s">
        <v>37</v>
      </c>
      <c r="G559" s="7">
        <v>22000</v>
      </c>
      <c r="H559" s="7">
        <v>0</v>
      </c>
      <c r="I559" s="7">
        <v>22000</v>
      </c>
      <c r="J559" s="7">
        <v>631.4</v>
      </c>
      <c r="K559" s="7">
        <v>0</v>
      </c>
      <c r="L559" s="7">
        <f t="shared" si="27"/>
        <v>668.8</v>
      </c>
      <c r="M559" s="7">
        <v>25</v>
      </c>
      <c r="N559" s="7">
        <f t="shared" si="25"/>
        <v>1325.1999999999998</v>
      </c>
      <c r="O559" s="7">
        <f t="shared" si="26"/>
        <v>20674.8</v>
      </c>
    </row>
    <row r="560" spans="1:15" ht="24.75" customHeight="1" x14ac:dyDescent="0.25">
      <c r="A560" s="6">
        <v>552</v>
      </c>
      <c r="B560" s="6" t="s">
        <v>687</v>
      </c>
      <c r="C560" s="6" t="s">
        <v>636</v>
      </c>
      <c r="D560" s="6" t="s">
        <v>47</v>
      </c>
      <c r="E560" s="6" t="s">
        <v>36</v>
      </c>
      <c r="F560" s="6" t="s">
        <v>29</v>
      </c>
      <c r="G560" s="7">
        <v>15000</v>
      </c>
      <c r="H560" s="7">
        <v>0</v>
      </c>
      <c r="I560" s="7">
        <v>15000</v>
      </c>
      <c r="J560" s="7">
        <v>430.5</v>
      </c>
      <c r="K560" s="7">
        <v>0</v>
      </c>
      <c r="L560" s="7">
        <v>456</v>
      </c>
      <c r="M560" s="7">
        <v>25</v>
      </c>
      <c r="N560" s="7">
        <f t="shared" si="25"/>
        <v>911.5</v>
      </c>
      <c r="O560" s="7">
        <f t="shared" si="26"/>
        <v>14088.5</v>
      </c>
    </row>
    <row r="561" spans="1:15" ht="24.75" customHeight="1" x14ac:dyDescent="0.25">
      <c r="A561" s="6">
        <v>553</v>
      </c>
      <c r="B561" s="6" t="s">
        <v>688</v>
      </c>
      <c r="C561" s="6" t="s">
        <v>636</v>
      </c>
      <c r="D561" s="6" t="s">
        <v>47</v>
      </c>
      <c r="E561" s="6" t="s">
        <v>36</v>
      </c>
      <c r="F561" s="6" t="s">
        <v>29</v>
      </c>
      <c r="G561" s="7">
        <v>11000</v>
      </c>
      <c r="H561" s="7">
        <v>0</v>
      </c>
      <c r="I561" s="7">
        <v>11000</v>
      </c>
      <c r="J561" s="7">
        <v>315.7</v>
      </c>
      <c r="K561" s="7">
        <v>0</v>
      </c>
      <c r="L561" s="7">
        <v>334.4</v>
      </c>
      <c r="M561" s="7">
        <v>25</v>
      </c>
      <c r="N561" s="7">
        <f t="shared" si="25"/>
        <v>675.09999999999991</v>
      </c>
      <c r="O561" s="7">
        <f t="shared" si="26"/>
        <v>10324.9</v>
      </c>
    </row>
    <row r="562" spans="1:15" ht="24.75" customHeight="1" x14ac:dyDescent="0.25">
      <c r="A562" s="6">
        <v>554</v>
      </c>
      <c r="B562" s="6" t="s">
        <v>689</v>
      </c>
      <c r="C562" s="6" t="s">
        <v>636</v>
      </c>
      <c r="D562" s="6" t="s">
        <v>103</v>
      </c>
      <c r="E562" s="6" t="s">
        <v>36</v>
      </c>
      <c r="F562" s="6" t="s">
        <v>29</v>
      </c>
      <c r="G562" s="7">
        <v>15000</v>
      </c>
      <c r="H562" s="7">
        <v>0</v>
      </c>
      <c r="I562" s="7">
        <v>15000</v>
      </c>
      <c r="J562" s="7">
        <v>430.5</v>
      </c>
      <c r="K562" s="7">
        <v>0</v>
      </c>
      <c r="L562" s="7">
        <v>456</v>
      </c>
      <c r="M562" s="7">
        <v>25</v>
      </c>
      <c r="N562" s="7">
        <f t="shared" si="25"/>
        <v>911.5</v>
      </c>
      <c r="O562" s="7">
        <f t="shared" si="26"/>
        <v>14088.5</v>
      </c>
    </row>
    <row r="563" spans="1:15" ht="24.75" customHeight="1" x14ac:dyDescent="0.25">
      <c r="A563" s="6">
        <v>555</v>
      </c>
      <c r="B563" s="6" t="s">
        <v>690</v>
      </c>
      <c r="C563" s="6" t="s">
        <v>636</v>
      </c>
      <c r="D563" s="6" t="s">
        <v>67</v>
      </c>
      <c r="E563" s="6" t="s">
        <v>28</v>
      </c>
      <c r="F563" s="6" t="s">
        <v>37</v>
      </c>
      <c r="G563" s="7">
        <v>21000</v>
      </c>
      <c r="H563" s="7">
        <v>0</v>
      </c>
      <c r="I563" s="7">
        <v>21000</v>
      </c>
      <c r="J563" s="7">
        <v>602.70000000000005</v>
      </c>
      <c r="K563" s="7">
        <v>0</v>
      </c>
      <c r="L563" s="7">
        <f t="shared" si="27"/>
        <v>638.4</v>
      </c>
      <c r="M563" s="7">
        <v>1740.46</v>
      </c>
      <c r="N563" s="7">
        <f t="shared" si="25"/>
        <v>2981.56</v>
      </c>
      <c r="O563" s="7">
        <f t="shared" si="26"/>
        <v>18018.439999999999</v>
      </c>
    </row>
    <row r="564" spans="1:15" ht="24.75" customHeight="1" x14ac:dyDescent="0.25">
      <c r="A564" s="6">
        <v>556</v>
      </c>
      <c r="B564" s="6" t="s">
        <v>691</v>
      </c>
      <c r="C564" s="6" t="s">
        <v>636</v>
      </c>
      <c r="D564" s="6" t="s">
        <v>188</v>
      </c>
      <c r="E564" s="6" t="s">
        <v>28</v>
      </c>
      <c r="F564" s="6" t="s">
        <v>37</v>
      </c>
      <c r="G564" s="7">
        <v>45000</v>
      </c>
      <c r="H564" s="7">
        <v>0</v>
      </c>
      <c r="I564" s="7">
        <v>45000</v>
      </c>
      <c r="J564" s="7">
        <v>1291.5</v>
      </c>
      <c r="K564" s="7">
        <v>1148.33</v>
      </c>
      <c r="L564" s="7">
        <v>1368</v>
      </c>
      <c r="M564" s="7">
        <v>425</v>
      </c>
      <c r="N564" s="7">
        <f t="shared" si="25"/>
        <v>4232.83</v>
      </c>
      <c r="O564" s="7">
        <f t="shared" si="26"/>
        <v>40767.17</v>
      </c>
    </row>
    <row r="565" spans="1:15" ht="24.75" customHeight="1" x14ac:dyDescent="0.25">
      <c r="A565" s="6">
        <v>557</v>
      </c>
      <c r="B565" s="6" t="s">
        <v>692</v>
      </c>
      <c r="C565" s="6" t="s">
        <v>636</v>
      </c>
      <c r="D565" s="6" t="s">
        <v>188</v>
      </c>
      <c r="E565" s="6" t="s">
        <v>28</v>
      </c>
      <c r="F565" s="6" t="s">
        <v>37</v>
      </c>
      <c r="G565" s="7">
        <v>50000</v>
      </c>
      <c r="H565" s="7">
        <v>0</v>
      </c>
      <c r="I565" s="7">
        <v>50000</v>
      </c>
      <c r="J565" s="7">
        <v>1435</v>
      </c>
      <c r="K565" s="7">
        <v>1854</v>
      </c>
      <c r="L565" s="7">
        <v>1520</v>
      </c>
      <c r="M565" s="7">
        <v>25</v>
      </c>
      <c r="N565" s="7">
        <f t="shared" si="25"/>
        <v>4834</v>
      </c>
      <c r="O565" s="7">
        <f t="shared" si="26"/>
        <v>45166</v>
      </c>
    </row>
    <row r="566" spans="1:15" ht="24.75" customHeight="1" x14ac:dyDescent="0.25">
      <c r="A566" s="6">
        <v>558</v>
      </c>
      <c r="B566" s="6" t="s">
        <v>693</v>
      </c>
      <c r="C566" s="6" t="s">
        <v>636</v>
      </c>
      <c r="D566" s="6" t="s">
        <v>103</v>
      </c>
      <c r="E566" s="6" t="s">
        <v>36</v>
      </c>
      <c r="F566" s="6" t="s">
        <v>29</v>
      </c>
      <c r="G566" s="7">
        <v>15000</v>
      </c>
      <c r="H566" s="7">
        <v>0</v>
      </c>
      <c r="I566" s="7">
        <v>15000</v>
      </c>
      <c r="J566" s="7">
        <v>430.5</v>
      </c>
      <c r="K566" s="7">
        <v>0</v>
      </c>
      <c r="L566" s="7">
        <v>456</v>
      </c>
      <c r="M566" s="7">
        <v>25</v>
      </c>
      <c r="N566" s="7">
        <f t="shared" si="25"/>
        <v>911.5</v>
      </c>
      <c r="O566" s="7">
        <f t="shared" si="26"/>
        <v>14088.5</v>
      </c>
    </row>
    <row r="567" spans="1:15" ht="24.75" customHeight="1" x14ac:dyDescent="0.25">
      <c r="A567" s="6">
        <v>559</v>
      </c>
      <c r="B567" s="6" t="s">
        <v>694</v>
      </c>
      <c r="C567" s="6" t="s">
        <v>636</v>
      </c>
      <c r="D567" s="6" t="s">
        <v>103</v>
      </c>
      <c r="E567" s="6" t="s">
        <v>36</v>
      </c>
      <c r="F567" s="6" t="s">
        <v>29</v>
      </c>
      <c r="G567" s="7">
        <v>15000</v>
      </c>
      <c r="H567" s="7">
        <v>0</v>
      </c>
      <c r="I567" s="7">
        <v>15000</v>
      </c>
      <c r="J567" s="7">
        <v>430.5</v>
      </c>
      <c r="K567" s="7">
        <v>0</v>
      </c>
      <c r="L567" s="7">
        <v>456</v>
      </c>
      <c r="M567" s="7">
        <v>25</v>
      </c>
      <c r="N567" s="7">
        <f t="shared" si="25"/>
        <v>911.5</v>
      </c>
      <c r="O567" s="7">
        <f t="shared" si="26"/>
        <v>14088.5</v>
      </c>
    </row>
    <row r="568" spans="1:15" ht="24.75" customHeight="1" x14ac:dyDescent="0.25">
      <c r="A568" s="6">
        <v>560</v>
      </c>
      <c r="B568" s="6" t="s">
        <v>695</v>
      </c>
      <c r="C568" s="6" t="s">
        <v>636</v>
      </c>
      <c r="D568" s="6" t="s">
        <v>188</v>
      </c>
      <c r="E568" s="6" t="s">
        <v>28</v>
      </c>
      <c r="F568" s="6" t="s">
        <v>29</v>
      </c>
      <c r="G568" s="7">
        <v>50000</v>
      </c>
      <c r="H568" s="7">
        <v>0</v>
      </c>
      <c r="I568" s="7">
        <v>50000</v>
      </c>
      <c r="J568" s="7">
        <v>1435</v>
      </c>
      <c r="K568" s="7">
        <v>1596.68</v>
      </c>
      <c r="L568" s="7">
        <v>1520</v>
      </c>
      <c r="M568" s="7">
        <v>1740.46</v>
      </c>
      <c r="N568" s="7">
        <f t="shared" si="25"/>
        <v>6292.14</v>
      </c>
      <c r="O568" s="7">
        <f t="shared" si="26"/>
        <v>43707.86</v>
      </c>
    </row>
    <row r="569" spans="1:15" ht="24.75" customHeight="1" x14ac:dyDescent="0.25">
      <c r="A569" s="6">
        <v>561</v>
      </c>
      <c r="B569" s="6" t="s">
        <v>696</v>
      </c>
      <c r="C569" s="6" t="s">
        <v>636</v>
      </c>
      <c r="D569" s="6" t="s">
        <v>229</v>
      </c>
      <c r="E569" s="6" t="s">
        <v>28</v>
      </c>
      <c r="F569" s="6" t="s">
        <v>29</v>
      </c>
      <c r="G569" s="7">
        <v>50000</v>
      </c>
      <c r="H569" s="7">
        <v>0</v>
      </c>
      <c r="I569" s="7">
        <v>50000</v>
      </c>
      <c r="J569" s="7">
        <v>1435</v>
      </c>
      <c r="K569" s="7">
        <v>1854</v>
      </c>
      <c r="L569" s="7">
        <f t="shared" si="27"/>
        <v>1520</v>
      </c>
      <c r="M569" s="7">
        <v>425</v>
      </c>
      <c r="N569" s="7">
        <f t="shared" si="25"/>
        <v>5234</v>
      </c>
      <c r="O569" s="7">
        <f t="shared" si="26"/>
        <v>44766</v>
      </c>
    </row>
    <row r="570" spans="1:15" ht="24.75" customHeight="1" x14ac:dyDescent="0.25">
      <c r="A570" s="6">
        <v>562</v>
      </c>
      <c r="B570" s="6" t="s">
        <v>697</v>
      </c>
      <c r="C570" s="6" t="s">
        <v>636</v>
      </c>
      <c r="D570" s="6" t="s">
        <v>698</v>
      </c>
      <c r="E570" s="6" t="s">
        <v>36</v>
      </c>
      <c r="F570" s="6" t="s">
        <v>29</v>
      </c>
      <c r="G570" s="7">
        <v>15000</v>
      </c>
      <c r="H570" s="7">
        <v>0</v>
      </c>
      <c r="I570" s="7">
        <v>15000</v>
      </c>
      <c r="J570" s="7">
        <v>430.5</v>
      </c>
      <c r="K570" s="7">
        <v>0</v>
      </c>
      <c r="L570" s="7">
        <v>456</v>
      </c>
      <c r="M570" s="7">
        <v>25</v>
      </c>
      <c r="N570" s="7">
        <f t="shared" si="25"/>
        <v>911.5</v>
      </c>
      <c r="O570" s="7">
        <f t="shared" si="26"/>
        <v>14088.5</v>
      </c>
    </row>
    <row r="571" spans="1:15" ht="24.75" customHeight="1" x14ac:dyDescent="0.25">
      <c r="A571" s="6">
        <v>563</v>
      </c>
      <c r="B571" s="6" t="s">
        <v>699</v>
      </c>
      <c r="C571" s="6" t="s">
        <v>636</v>
      </c>
      <c r="D571" s="6" t="s">
        <v>188</v>
      </c>
      <c r="E571" s="6" t="s">
        <v>28</v>
      </c>
      <c r="F571" s="6" t="s">
        <v>29</v>
      </c>
      <c r="G571" s="7">
        <v>50000</v>
      </c>
      <c r="H571" s="7">
        <v>0</v>
      </c>
      <c r="I571" s="7">
        <v>50000</v>
      </c>
      <c r="J571" s="7">
        <f>+I571*2.87%</f>
        <v>1435</v>
      </c>
      <c r="K571" s="7">
        <v>1854</v>
      </c>
      <c r="L571" s="7">
        <f t="shared" si="27"/>
        <v>1520</v>
      </c>
      <c r="M571" s="7">
        <v>2435.8000000000002</v>
      </c>
      <c r="N571" s="7">
        <f t="shared" si="25"/>
        <v>7244.8</v>
      </c>
      <c r="O571" s="7">
        <f t="shared" si="26"/>
        <v>42755.199999999997</v>
      </c>
    </row>
    <row r="572" spans="1:15" ht="24.75" customHeight="1" x14ac:dyDescent="0.25">
      <c r="A572" s="6">
        <v>564</v>
      </c>
      <c r="B572" s="6" t="s">
        <v>700</v>
      </c>
      <c r="C572" s="6" t="s">
        <v>636</v>
      </c>
      <c r="D572" s="6" t="s">
        <v>188</v>
      </c>
      <c r="E572" s="6" t="s">
        <v>28</v>
      </c>
      <c r="F572" s="6" t="s">
        <v>29</v>
      </c>
      <c r="G572" s="7">
        <v>40000</v>
      </c>
      <c r="H572" s="7">
        <v>0</v>
      </c>
      <c r="I572" s="7">
        <v>40000</v>
      </c>
      <c r="J572" s="7">
        <v>1148</v>
      </c>
      <c r="K572" s="7">
        <v>442.65</v>
      </c>
      <c r="L572" s="7">
        <v>1216</v>
      </c>
      <c r="M572" s="7">
        <v>1105</v>
      </c>
      <c r="N572" s="7">
        <f t="shared" si="25"/>
        <v>3911.65</v>
      </c>
      <c r="O572" s="7">
        <f t="shared" si="26"/>
        <v>36088.35</v>
      </c>
    </row>
    <row r="573" spans="1:15" ht="24.75" customHeight="1" x14ac:dyDescent="0.25">
      <c r="A573" s="6">
        <v>565</v>
      </c>
      <c r="B573" s="6" t="s">
        <v>701</v>
      </c>
      <c r="C573" s="6" t="s">
        <v>636</v>
      </c>
      <c r="D573" s="6" t="s">
        <v>179</v>
      </c>
      <c r="E573" s="6" t="s">
        <v>36</v>
      </c>
      <c r="F573" s="6" t="s">
        <v>37</v>
      </c>
      <c r="G573" s="7">
        <v>11000</v>
      </c>
      <c r="H573" s="7">
        <v>0</v>
      </c>
      <c r="I573" s="7">
        <v>11000</v>
      </c>
      <c r="J573" s="7">
        <v>315.7</v>
      </c>
      <c r="K573" s="7">
        <v>0</v>
      </c>
      <c r="L573" s="7">
        <f t="shared" si="27"/>
        <v>334.4</v>
      </c>
      <c r="M573" s="7">
        <v>25</v>
      </c>
      <c r="N573" s="7">
        <f t="shared" si="25"/>
        <v>675.09999999999991</v>
      </c>
      <c r="O573" s="7">
        <f t="shared" si="26"/>
        <v>10324.9</v>
      </c>
    </row>
    <row r="574" spans="1:15" ht="24.75" customHeight="1" x14ac:dyDescent="0.25">
      <c r="A574" s="6">
        <v>566</v>
      </c>
      <c r="B574" s="6" t="s">
        <v>702</v>
      </c>
      <c r="C574" s="6" t="s">
        <v>636</v>
      </c>
      <c r="D574" s="6" t="s">
        <v>188</v>
      </c>
      <c r="E574" s="6" t="s">
        <v>28</v>
      </c>
      <c r="F574" s="6" t="s">
        <v>37</v>
      </c>
      <c r="G574" s="7">
        <v>50000</v>
      </c>
      <c r="H574" s="7">
        <v>0</v>
      </c>
      <c r="I574" s="7">
        <v>50000</v>
      </c>
      <c r="J574" s="7">
        <v>1435</v>
      </c>
      <c r="K574" s="7">
        <v>1854</v>
      </c>
      <c r="L574" s="7">
        <v>1520</v>
      </c>
      <c r="M574" s="7">
        <v>425</v>
      </c>
      <c r="N574" s="7">
        <f t="shared" si="25"/>
        <v>5234</v>
      </c>
      <c r="O574" s="7">
        <f t="shared" si="26"/>
        <v>44766</v>
      </c>
    </row>
    <row r="575" spans="1:15" ht="24.75" customHeight="1" x14ac:dyDescent="0.25">
      <c r="A575" s="6">
        <v>567</v>
      </c>
      <c r="B575" s="6" t="s">
        <v>703</v>
      </c>
      <c r="C575" s="6" t="s">
        <v>636</v>
      </c>
      <c r="D575" s="6" t="s">
        <v>103</v>
      </c>
      <c r="E575" s="6" t="s">
        <v>36</v>
      </c>
      <c r="F575" s="6" t="s">
        <v>29</v>
      </c>
      <c r="G575" s="7">
        <v>15000</v>
      </c>
      <c r="H575" s="7">
        <v>0</v>
      </c>
      <c r="I575" s="7">
        <v>15000</v>
      </c>
      <c r="J575" s="7">
        <v>430.5</v>
      </c>
      <c r="K575" s="7">
        <v>0</v>
      </c>
      <c r="L575" s="7">
        <v>456</v>
      </c>
      <c r="M575" s="7">
        <v>25</v>
      </c>
      <c r="N575" s="7">
        <f t="shared" si="25"/>
        <v>911.5</v>
      </c>
      <c r="O575" s="7">
        <f t="shared" si="26"/>
        <v>14088.5</v>
      </c>
    </row>
    <row r="576" spans="1:15" ht="24.75" customHeight="1" x14ac:dyDescent="0.25">
      <c r="A576" s="6">
        <v>568</v>
      </c>
      <c r="B576" s="6" t="s">
        <v>704</v>
      </c>
      <c r="C576" s="6" t="s">
        <v>636</v>
      </c>
      <c r="D576" s="6" t="s">
        <v>229</v>
      </c>
      <c r="E576" s="6" t="s">
        <v>28</v>
      </c>
      <c r="F576" s="6" t="s">
        <v>29</v>
      </c>
      <c r="G576" s="7">
        <v>50000</v>
      </c>
      <c r="H576" s="7">
        <v>0</v>
      </c>
      <c r="I576" s="7">
        <v>50000</v>
      </c>
      <c r="J576" s="7">
        <v>1435</v>
      </c>
      <c r="K576" s="7">
        <v>1854</v>
      </c>
      <c r="L576" s="7">
        <f t="shared" si="27"/>
        <v>1520</v>
      </c>
      <c r="M576" s="7">
        <v>12066.29</v>
      </c>
      <c r="N576" s="7">
        <f t="shared" si="25"/>
        <v>16875.29</v>
      </c>
      <c r="O576" s="7">
        <f t="shared" si="26"/>
        <v>33124.71</v>
      </c>
    </row>
    <row r="577" spans="1:15" ht="24.75" customHeight="1" x14ac:dyDescent="0.25">
      <c r="A577" s="6">
        <v>569</v>
      </c>
      <c r="B577" s="6" t="s">
        <v>705</v>
      </c>
      <c r="C577" s="6" t="s">
        <v>636</v>
      </c>
      <c r="D577" s="6" t="s">
        <v>292</v>
      </c>
      <c r="E577" s="6" t="s">
        <v>28</v>
      </c>
      <c r="F577" s="6" t="s">
        <v>37</v>
      </c>
      <c r="G577" s="7">
        <v>50000</v>
      </c>
      <c r="H577" s="7">
        <v>0</v>
      </c>
      <c r="I577" s="7">
        <v>50000</v>
      </c>
      <c r="J577" s="7">
        <v>1435</v>
      </c>
      <c r="K577" s="7">
        <v>1596.68</v>
      </c>
      <c r="L577" s="7">
        <v>1520</v>
      </c>
      <c r="M577" s="7">
        <v>2140.46</v>
      </c>
      <c r="N577" s="7">
        <f t="shared" si="25"/>
        <v>6692.14</v>
      </c>
      <c r="O577" s="7">
        <f t="shared" si="26"/>
        <v>43307.86</v>
      </c>
    </row>
    <row r="578" spans="1:15" ht="24.75" customHeight="1" x14ac:dyDescent="0.25">
      <c r="A578" s="6">
        <v>570</v>
      </c>
      <c r="B578" s="6" t="s">
        <v>706</v>
      </c>
      <c r="C578" s="6" t="s">
        <v>636</v>
      </c>
      <c r="D578" s="6" t="s">
        <v>103</v>
      </c>
      <c r="E578" s="6" t="s">
        <v>36</v>
      </c>
      <c r="F578" s="6" t="s">
        <v>29</v>
      </c>
      <c r="G578" s="7">
        <v>15000</v>
      </c>
      <c r="H578" s="7">
        <v>0</v>
      </c>
      <c r="I578" s="7">
        <v>15000</v>
      </c>
      <c r="J578" s="7">
        <v>430.5</v>
      </c>
      <c r="K578" s="7">
        <v>0</v>
      </c>
      <c r="L578" s="7">
        <v>456</v>
      </c>
      <c r="M578" s="7">
        <v>25</v>
      </c>
      <c r="N578" s="7">
        <f t="shared" si="25"/>
        <v>911.5</v>
      </c>
      <c r="O578" s="7">
        <f t="shared" si="26"/>
        <v>14088.5</v>
      </c>
    </row>
    <row r="579" spans="1:15" ht="24.75" customHeight="1" x14ac:dyDescent="0.25">
      <c r="A579" s="6">
        <v>571</v>
      </c>
      <c r="B579" s="6" t="s">
        <v>707</v>
      </c>
      <c r="C579" s="6" t="s">
        <v>636</v>
      </c>
      <c r="D579" s="6" t="s">
        <v>188</v>
      </c>
      <c r="E579" s="6" t="s">
        <v>28</v>
      </c>
      <c r="F579" s="6" t="s">
        <v>29</v>
      </c>
      <c r="G579" s="7">
        <v>50000</v>
      </c>
      <c r="H579" s="7">
        <v>0</v>
      </c>
      <c r="I579" s="7">
        <v>50000</v>
      </c>
      <c r="J579" s="7">
        <v>1435</v>
      </c>
      <c r="K579" s="7">
        <v>1854</v>
      </c>
      <c r="L579" s="7">
        <f t="shared" si="27"/>
        <v>1520</v>
      </c>
      <c r="M579" s="7">
        <v>425</v>
      </c>
      <c r="N579" s="7">
        <f t="shared" si="25"/>
        <v>5234</v>
      </c>
      <c r="O579" s="7">
        <f t="shared" si="26"/>
        <v>44766</v>
      </c>
    </row>
    <row r="580" spans="1:15" ht="24.75" customHeight="1" x14ac:dyDescent="0.25">
      <c r="A580" s="6">
        <v>572</v>
      </c>
      <c r="B580" s="1" t="s">
        <v>708</v>
      </c>
      <c r="C580" s="6" t="s">
        <v>709</v>
      </c>
      <c r="D580" s="6" t="s">
        <v>47</v>
      </c>
      <c r="E580" s="6" t="s">
        <v>36</v>
      </c>
      <c r="F580" s="6" t="s">
        <v>29</v>
      </c>
      <c r="G580" s="7">
        <v>11000</v>
      </c>
      <c r="H580" s="7">
        <v>0</v>
      </c>
      <c r="I580" s="7">
        <v>11000</v>
      </c>
      <c r="J580" s="7">
        <v>315.7</v>
      </c>
      <c r="K580" s="7">
        <v>0</v>
      </c>
      <c r="L580" s="7">
        <f t="shared" si="27"/>
        <v>334.4</v>
      </c>
      <c r="M580" s="7">
        <v>25</v>
      </c>
      <c r="N580" s="7">
        <f t="shared" si="25"/>
        <v>675.09999999999991</v>
      </c>
      <c r="O580" s="7">
        <f t="shared" si="26"/>
        <v>10324.9</v>
      </c>
    </row>
    <row r="581" spans="1:15" ht="24.75" customHeight="1" x14ac:dyDescent="0.25">
      <c r="A581" s="6">
        <v>573</v>
      </c>
      <c r="B581" s="1" t="s">
        <v>710</v>
      </c>
      <c r="C581" s="6" t="s">
        <v>709</v>
      </c>
      <c r="D581" s="6" t="s">
        <v>47</v>
      </c>
      <c r="E581" s="6" t="s">
        <v>36</v>
      </c>
      <c r="F581" s="6" t="s">
        <v>29</v>
      </c>
      <c r="G581" s="7">
        <v>15000</v>
      </c>
      <c r="H581" s="7">
        <v>0</v>
      </c>
      <c r="I581" s="7">
        <v>15000</v>
      </c>
      <c r="J581" s="7">
        <v>430.5</v>
      </c>
      <c r="K581" s="7">
        <v>0</v>
      </c>
      <c r="L581" s="7">
        <v>456</v>
      </c>
      <c r="M581" s="7">
        <v>25</v>
      </c>
      <c r="N581" s="7">
        <f t="shared" si="25"/>
        <v>911.5</v>
      </c>
      <c r="O581" s="7">
        <f t="shared" si="26"/>
        <v>14088.5</v>
      </c>
    </row>
    <row r="582" spans="1:15" ht="24.75" customHeight="1" x14ac:dyDescent="0.25">
      <c r="A582" s="6">
        <v>574</v>
      </c>
      <c r="B582" t="s">
        <v>711</v>
      </c>
      <c r="C582" s="6" t="s">
        <v>709</v>
      </c>
      <c r="D582" s="6" t="s">
        <v>47</v>
      </c>
      <c r="E582" s="6" t="s">
        <v>36</v>
      </c>
      <c r="F582" s="6" t="s">
        <v>29</v>
      </c>
      <c r="G582" s="7">
        <v>15000</v>
      </c>
      <c r="H582" s="7">
        <v>0</v>
      </c>
      <c r="I582" s="7">
        <v>15000</v>
      </c>
      <c r="J582" s="7">
        <v>430.5</v>
      </c>
      <c r="K582" s="7">
        <v>0</v>
      </c>
      <c r="L582" s="7">
        <v>456</v>
      </c>
      <c r="M582" s="7">
        <v>25</v>
      </c>
      <c r="N582" s="7">
        <f t="shared" ref="N582:N645" si="28">+J582+K582+L582+M582</f>
        <v>911.5</v>
      </c>
      <c r="O582" s="7">
        <f t="shared" si="26"/>
        <v>14088.5</v>
      </c>
    </row>
    <row r="583" spans="1:15" ht="24.75" customHeight="1" x14ac:dyDescent="0.25">
      <c r="A583" s="6">
        <v>575</v>
      </c>
      <c r="B583" t="s">
        <v>1361</v>
      </c>
      <c r="C583" s="6" t="s">
        <v>709</v>
      </c>
      <c r="D583" s="6" t="s">
        <v>47</v>
      </c>
      <c r="E583" s="6" t="s">
        <v>36</v>
      </c>
      <c r="F583" s="6" t="s">
        <v>29</v>
      </c>
      <c r="G583" s="7">
        <v>15000</v>
      </c>
      <c r="H583" s="7">
        <v>0</v>
      </c>
      <c r="I583" s="7">
        <v>15000</v>
      </c>
      <c r="J583" s="7">
        <v>430.5</v>
      </c>
      <c r="K583" s="7">
        <v>0</v>
      </c>
      <c r="L583" s="7">
        <v>456</v>
      </c>
      <c r="M583" s="7">
        <v>25</v>
      </c>
      <c r="N583" s="7">
        <f t="shared" si="28"/>
        <v>911.5</v>
      </c>
      <c r="O583" s="7">
        <f t="shared" si="26"/>
        <v>14088.5</v>
      </c>
    </row>
    <row r="584" spans="1:15" ht="24.75" customHeight="1" x14ac:dyDescent="0.25">
      <c r="A584" s="6">
        <v>576</v>
      </c>
      <c r="B584" t="s">
        <v>1362</v>
      </c>
      <c r="C584" s="6" t="s">
        <v>709</v>
      </c>
      <c r="D584" s="6" t="s">
        <v>47</v>
      </c>
      <c r="E584" s="6" t="s">
        <v>36</v>
      </c>
      <c r="F584" s="6" t="s">
        <v>29</v>
      </c>
      <c r="G584" s="7">
        <v>15000</v>
      </c>
      <c r="H584" s="7">
        <v>0</v>
      </c>
      <c r="I584" s="7">
        <v>15000</v>
      </c>
      <c r="J584" s="7">
        <v>430.5</v>
      </c>
      <c r="K584" s="7">
        <v>0</v>
      </c>
      <c r="L584" s="7">
        <v>456</v>
      </c>
      <c r="M584" s="7">
        <v>25</v>
      </c>
      <c r="N584" s="7">
        <f t="shared" si="28"/>
        <v>911.5</v>
      </c>
      <c r="O584" s="7">
        <f t="shared" si="26"/>
        <v>14088.5</v>
      </c>
    </row>
    <row r="585" spans="1:15" ht="24.75" customHeight="1" x14ac:dyDescent="0.25">
      <c r="A585" s="6">
        <v>577</v>
      </c>
      <c r="B585" t="s">
        <v>712</v>
      </c>
      <c r="C585" s="6" t="s">
        <v>709</v>
      </c>
      <c r="D585" t="s">
        <v>135</v>
      </c>
      <c r="E585" s="6" t="s">
        <v>36</v>
      </c>
      <c r="F585" s="6" t="s">
        <v>29</v>
      </c>
      <c r="G585" s="7">
        <v>20000</v>
      </c>
      <c r="H585" s="7">
        <v>0</v>
      </c>
      <c r="I585" s="7">
        <v>20000</v>
      </c>
      <c r="J585" s="7">
        <v>574</v>
      </c>
      <c r="K585" s="7">
        <v>0</v>
      </c>
      <c r="L585" s="7">
        <v>608</v>
      </c>
      <c r="M585" s="7">
        <v>25</v>
      </c>
      <c r="N585" s="7">
        <f t="shared" si="28"/>
        <v>1207</v>
      </c>
      <c r="O585" s="7">
        <f t="shared" ref="O585:O647" si="29">+G585-N585</f>
        <v>18793</v>
      </c>
    </row>
    <row r="586" spans="1:15" ht="24.75" customHeight="1" x14ac:dyDescent="0.25">
      <c r="A586" s="6">
        <v>578</v>
      </c>
      <c r="B586" t="s">
        <v>713</v>
      </c>
      <c r="C586" s="6" t="s">
        <v>709</v>
      </c>
      <c r="D586" s="6" t="s">
        <v>41</v>
      </c>
      <c r="E586" s="6" t="s">
        <v>28</v>
      </c>
      <c r="F586" s="6" t="s">
        <v>37</v>
      </c>
      <c r="G586" s="7">
        <v>21000</v>
      </c>
      <c r="H586" s="7">
        <v>0</v>
      </c>
      <c r="I586" s="7">
        <v>21000</v>
      </c>
      <c r="J586" s="7">
        <v>602.70000000000005</v>
      </c>
      <c r="K586" s="7">
        <v>0</v>
      </c>
      <c r="L586" s="7">
        <f t="shared" si="27"/>
        <v>638.4</v>
      </c>
      <c r="M586" s="7">
        <v>25</v>
      </c>
      <c r="N586" s="7">
        <f t="shared" si="28"/>
        <v>1266.0999999999999</v>
      </c>
      <c r="O586" s="7">
        <f t="shared" si="29"/>
        <v>19733.900000000001</v>
      </c>
    </row>
    <row r="587" spans="1:15" ht="24.75" customHeight="1" x14ac:dyDescent="0.25">
      <c r="A587" s="6">
        <v>579</v>
      </c>
      <c r="B587" s="6" t="s">
        <v>714</v>
      </c>
      <c r="C587" s="6" t="s">
        <v>715</v>
      </c>
      <c r="D587" s="6" t="s">
        <v>67</v>
      </c>
      <c r="E587" s="6" t="s">
        <v>28</v>
      </c>
      <c r="F587" s="6" t="s">
        <v>37</v>
      </c>
      <c r="G587" s="7">
        <v>22050</v>
      </c>
      <c r="H587" s="7">
        <v>0</v>
      </c>
      <c r="I587" s="7">
        <v>22050</v>
      </c>
      <c r="J587" s="7">
        <v>632.84</v>
      </c>
      <c r="K587" s="7">
        <v>0</v>
      </c>
      <c r="L587" s="7">
        <f t="shared" si="27"/>
        <v>670.32</v>
      </c>
      <c r="M587" s="7">
        <v>679</v>
      </c>
      <c r="N587" s="7">
        <f t="shared" si="28"/>
        <v>1982.16</v>
      </c>
      <c r="O587" s="7">
        <f t="shared" si="29"/>
        <v>20067.84</v>
      </c>
    </row>
    <row r="588" spans="1:15" ht="24.75" customHeight="1" x14ac:dyDescent="0.25">
      <c r="A588" s="6">
        <v>580</v>
      </c>
      <c r="B588" s="6" t="s">
        <v>716</v>
      </c>
      <c r="C588" s="6" t="s">
        <v>715</v>
      </c>
      <c r="D588" s="6" t="s">
        <v>188</v>
      </c>
      <c r="E588" s="6" t="s">
        <v>55</v>
      </c>
      <c r="F588" s="6" t="s">
        <v>29</v>
      </c>
      <c r="G588" s="7">
        <v>50000</v>
      </c>
      <c r="H588" s="7">
        <v>0</v>
      </c>
      <c r="I588" s="7">
        <v>50000</v>
      </c>
      <c r="J588" s="7">
        <v>1435</v>
      </c>
      <c r="K588" s="7">
        <v>824.72</v>
      </c>
      <c r="L588" s="7">
        <f t="shared" si="27"/>
        <v>1520</v>
      </c>
      <c r="M588" s="7">
        <v>7786.84</v>
      </c>
      <c r="N588" s="7">
        <f t="shared" si="28"/>
        <v>11566.560000000001</v>
      </c>
      <c r="O588" s="7">
        <f t="shared" si="29"/>
        <v>38433.440000000002</v>
      </c>
    </row>
    <row r="589" spans="1:15" ht="24.75" customHeight="1" x14ac:dyDescent="0.25">
      <c r="A589" s="6">
        <v>581</v>
      </c>
      <c r="B589" s="6" t="s">
        <v>717</v>
      </c>
      <c r="C589" s="6" t="s">
        <v>715</v>
      </c>
      <c r="D589" s="6" t="s">
        <v>202</v>
      </c>
      <c r="E589" s="6" t="s">
        <v>28</v>
      </c>
      <c r="F589" s="6" t="s">
        <v>29</v>
      </c>
      <c r="G589" s="7">
        <v>50000</v>
      </c>
      <c r="H589" s="7">
        <v>0</v>
      </c>
      <c r="I589" s="7">
        <v>50000</v>
      </c>
      <c r="J589" s="7">
        <v>1435</v>
      </c>
      <c r="K589" s="7">
        <v>1854</v>
      </c>
      <c r="L589" s="7">
        <f t="shared" si="27"/>
        <v>1520</v>
      </c>
      <c r="M589" s="7">
        <v>1325</v>
      </c>
      <c r="N589" s="7">
        <f t="shared" si="28"/>
        <v>6134</v>
      </c>
      <c r="O589" s="7">
        <f t="shared" si="29"/>
        <v>43866</v>
      </c>
    </row>
    <row r="590" spans="1:15" ht="24.75" customHeight="1" x14ac:dyDescent="0.25">
      <c r="A590" s="6">
        <v>582</v>
      </c>
      <c r="B590" s="6" t="s">
        <v>718</v>
      </c>
      <c r="C590" s="6" t="s">
        <v>715</v>
      </c>
      <c r="D590" s="6" t="s">
        <v>188</v>
      </c>
      <c r="E590" s="6" t="s">
        <v>55</v>
      </c>
      <c r="F590" s="6" t="s">
        <v>29</v>
      </c>
      <c r="G590" s="7">
        <v>50000</v>
      </c>
      <c r="H590" s="7">
        <v>0</v>
      </c>
      <c r="I590" s="7">
        <v>50000</v>
      </c>
      <c r="J590" s="7">
        <v>1435</v>
      </c>
      <c r="K590" s="7">
        <v>1854</v>
      </c>
      <c r="L590" s="7">
        <f t="shared" si="27"/>
        <v>1520</v>
      </c>
      <c r="M590" s="7">
        <v>2850</v>
      </c>
      <c r="N590" s="7">
        <f t="shared" si="28"/>
        <v>7659</v>
      </c>
      <c r="O590" s="7">
        <f t="shared" si="29"/>
        <v>42341</v>
      </c>
    </row>
    <row r="591" spans="1:15" ht="24.75" customHeight="1" x14ac:dyDescent="0.25">
      <c r="A591" s="6">
        <v>583</v>
      </c>
      <c r="B591" s="6" t="s">
        <v>719</v>
      </c>
      <c r="C591" s="6" t="s">
        <v>715</v>
      </c>
      <c r="D591" s="6" t="s">
        <v>47</v>
      </c>
      <c r="E591" s="6" t="s">
        <v>36</v>
      </c>
      <c r="F591" s="6" t="s">
        <v>29</v>
      </c>
      <c r="G591" s="7">
        <v>10000</v>
      </c>
      <c r="H591" s="7">
        <v>0</v>
      </c>
      <c r="I591" s="7">
        <v>10000</v>
      </c>
      <c r="J591" s="7">
        <v>287</v>
      </c>
      <c r="K591" s="7">
        <v>0</v>
      </c>
      <c r="L591" s="7">
        <f t="shared" ref="L591:L650" si="30">+I591*3.04%</f>
        <v>304</v>
      </c>
      <c r="M591" s="7">
        <v>25</v>
      </c>
      <c r="N591" s="7">
        <f t="shared" si="28"/>
        <v>616</v>
      </c>
      <c r="O591" s="7">
        <f t="shared" si="29"/>
        <v>9384</v>
      </c>
    </row>
    <row r="592" spans="1:15" ht="24.75" customHeight="1" x14ac:dyDescent="0.25">
      <c r="A592" s="6">
        <v>584</v>
      </c>
      <c r="B592" s="6" t="s">
        <v>720</v>
      </c>
      <c r="C592" s="6" t="s">
        <v>715</v>
      </c>
      <c r="D592" s="6" t="s">
        <v>47</v>
      </c>
      <c r="E592" s="6" t="s">
        <v>36</v>
      </c>
      <c r="F592" s="6" t="s">
        <v>29</v>
      </c>
      <c r="G592" s="7">
        <v>11000</v>
      </c>
      <c r="H592" s="7">
        <v>0</v>
      </c>
      <c r="I592" s="7">
        <v>11000</v>
      </c>
      <c r="J592" s="7">
        <v>315.7</v>
      </c>
      <c r="K592" s="7">
        <v>0</v>
      </c>
      <c r="L592" s="7">
        <f t="shared" si="30"/>
        <v>334.4</v>
      </c>
      <c r="M592" s="7">
        <v>25</v>
      </c>
      <c r="N592" s="7">
        <f t="shared" si="28"/>
        <v>675.09999999999991</v>
      </c>
      <c r="O592" s="7">
        <f t="shared" si="29"/>
        <v>10324.9</v>
      </c>
    </row>
    <row r="593" spans="1:15" ht="24.75" customHeight="1" x14ac:dyDescent="0.25">
      <c r="A593" s="6">
        <v>585</v>
      </c>
      <c r="B593" s="1" t="s">
        <v>721</v>
      </c>
      <c r="C593" s="6" t="s">
        <v>715</v>
      </c>
      <c r="D593" s="6" t="s">
        <v>47</v>
      </c>
      <c r="E593" s="6" t="s">
        <v>36</v>
      </c>
      <c r="F593" s="6" t="s">
        <v>29</v>
      </c>
      <c r="G593" s="7">
        <v>10000</v>
      </c>
      <c r="H593" s="7">
        <v>0</v>
      </c>
      <c r="I593" s="7">
        <v>10000</v>
      </c>
      <c r="J593" s="7">
        <v>287</v>
      </c>
      <c r="K593" s="7">
        <v>0</v>
      </c>
      <c r="L593" s="7">
        <f t="shared" si="30"/>
        <v>304</v>
      </c>
      <c r="M593" s="7">
        <v>25</v>
      </c>
      <c r="N593" s="7">
        <f t="shared" si="28"/>
        <v>616</v>
      </c>
      <c r="O593" s="7">
        <f t="shared" si="29"/>
        <v>9384</v>
      </c>
    </row>
    <row r="594" spans="1:15" ht="24.75" customHeight="1" x14ac:dyDescent="0.25">
      <c r="A594" s="6">
        <v>586</v>
      </c>
      <c r="B594" s="1" t="s">
        <v>722</v>
      </c>
      <c r="C594" s="6" t="s">
        <v>715</v>
      </c>
      <c r="D594" s="6" t="s">
        <v>47</v>
      </c>
      <c r="E594" s="6" t="s">
        <v>36</v>
      </c>
      <c r="F594" s="6" t="s">
        <v>29</v>
      </c>
      <c r="G594" s="7">
        <v>10000</v>
      </c>
      <c r="H594" s="7">
        <v>0</v>
      </c>
      <c r="I594" s="7">
        <v>10000</v>
      </c>
      <c r="J594" s="7">
        <v>287</v>
      </c>
      <c r="K594" s="7">
        <v>0</v>
      </c>
      <c r="L594" s="7">
        <f t="shared" si="30"/>
        <v>304</v>
      </c>
      <c r="M594" s="7">
        <v>25</v>
      </c>
      <c r="N594" s="7">
        <f t="shared" si="28"/>
        <v>616</v>
      </c>
      <c r="O594" s="7">
        <f t="shared" si="29"/>
        <v>9384</v>
      </c>
    </row>
    <row r="595" spans="1:15" ht="24.75" customHeight="1" x14ac:dyDescent="0.25">
      <c r="A595" s="6">
        <v>587</v>
      </c>
      <c r="B595" s="1" t="s">
        <v>723</v>
      </c>
      <c r="C595" s="6" t="s">
        <v>715</v>
      </c>
      <c r="D595" s="6" t="s">
        <v>47</v>
      </c>
      <c r="E595" s="6" t="s">
        <v>36</v>
      </c>
      <c r="F595" s="6" t="s">
        <v>29</v>
      </c>
      <c r="G595" s="7">
        <v>11000</v>
      </c>
      <c r="H595" s="7">
        <v>0</v>
      </c>
      <c r="I595" s="7">
        <v>11000</v>
      </c>
      <c r="J595" s="7">
        <v>315.7</v>
      </c>
      <c r="K595" s="7">
        <v>0</v>
      </c>
      <c r="L595" s="7">
        <f t="shared" si="30"/>
        <v>334.4</v>
      </c>
      <c r="M595" s="7">
        <v>25</v>
      </c>
      <c r="N595" s="7">
        <f t="shared" si="28"/>
        <v>675.09999999999991</v>
      </c>
      <c r="O595" s="7">
        <f t="shared" si="29"/>
        <v>10324.9</v>
      </c>
    </row>
    <row r="596" spans="1:15" ht="24.75" customHeight="1" x14ac:dyDescent="0.25">
      <c r="A596" s="6">
        <v>588</v>
      </c>
      <c r="B596" t="s">
        <v>724</v>
      </c>
      <c r="C596" t="s">
        <v>715</v>
      </c>
      <c r="D596" t="s">
        <v>47</v>
      </c>
      <c r="E596" s="6" t="s">
        <v>36</v>
      </c>
      <c r="F596" s="6" t="s">
        <v>29</v>
      </c>
      <c r="G596" s="7">
        <v>11000</v>
      </c>
      <c r="H596" s="7">
        <v>0</v>
      </c>
      <c r="I596" s="7">
        <v>11000</v>
      </c>
      <c r="J596" s="7">
        <v>315.7</v>
      </c>
      <c r="K596" s="7">
        <v>0</v>
      </c>
      <c r="L596" s="7">
        <f t="shared" si="30"/>
        <v>334.4</v>
      </c>
      <c r="M596" s="7">
        <v>25</v>
      </c>
      <c r="N596" s="7">
        <f t="shared" si="28"/>
        <v>675.09999999999991</v>
      </c>
      <c r="O596" s="7">
        <f t="shared" si="29"/>
        <v>10324.9</v>
      </c>
    </row>
    <row r="597" spans="1:15" ht="24.75" customHeight="1" x14ac:dyDescent="0.25">
      <c r="A597" s="6">
        <v>589</v>
      </c>
      <c r="B597" t="s">
        <v>725</v>
      </c>
      <c r="C597" t="s">
        <v>715</v>
      </c>
      <c r="D597" t="s">
        <v>47</v>
      </c>
      <c r="E597" s="6" t="s">
        <v>36</v>
      </c>
      <c r="F597" s="6" t="s">
        <v>29</v>
      </c>
      <c r="G597" s="7">
        <v>11000</v>
      </c>
      <c r="H597" s="7">
        <v>0</v>
      </c>
      <c r="I597" s="7">
        <v>11000</v>
      </c>
      <c r="J597" s="7">
        <v>315.7</v>
      </c>
      <c r="K597" s="7">
        <v>0</v>
      </c>
      <c r="L597" s="7">
        <v>334.4</v>
      </c>
      <c r="M597" s="7">
        <v>25</v>
      </c>
      <c r="N597" s="7">
        <f t="shared" si="28"/>
        <v>675.09999999999991</v>
      </c>
      <c r="O597" s="7">
        <f t="shared" si="29"/>
        <v>10324.9</v>
      </c>
    </row>
    <row r="598" spans="1:15" ht="24.75" customHeight="1" x14ac:dyDescent="0.25">
      <c r="A598" s="6">
        <v>590</v>
      </c>
      <c r="B598" t="s">
        <v>726</v>
      </c>
      <c r="C598" t="s">
        <v>715</v>
      </c>
      <c r="D598" t="s">
        <v>47</v>
      </c>
      <c r="E598" s="6" t="s">
        <v>36</v>
      </c>
      <c r="F598" s="6" t="s">
        <v>29</v>
      </c>
      <c r="G598" s="7">
        <v>20000</v>
      </c>
      <c r="H598" s="7">
        <v>0</v>
      </c>
      <c r="I598" s="7">
        <v>20000</v>
      </c>
      <c r="J598" s="7">
        <v>574</v>
      </c>
      <c r="K598" s="7">
        <v>0</v>
      </c>
      <c r="L598" s="7">
        <f t="shared" si="30"/>
        <v>608</v>
      </c>
      <c r="M598" s="7">
        <v>2841.19</v>
      </c>
      <c r="N598" s="7">
        <f t="shared" si="28"/>
        <v>4023.19</v>
      </c>
      <c r="O598" s="7">
        <f t="shared" si="29"/>
        <v>15976.81</v>
      </c>
    </row>
    <row r="599" spans="1:15" ht="24.75" customHeight="1" x14ac:dyDescent="0.25">
      <c r="A599" s="6">
        <v>591</v>
      </c>
      <c r="B599" t="s">
        <v>727</v>
      </c>
      <c r="C599" t="s">
        <v>715</v>
      </c>
      <c r="D599" t="s">
        <v>47</v>
      </c>
      <c r="E599" s="6" t="s">
        <v>36</v>
      </c>
      <c r="F599" s="6" t="s">
        <v>29</v>
      </c>
      <c r="G599" s="7">
        <v>10000</v>
      </c>
      <c r="H599" s="7">
        <v>0</v>
      </c>
      <c r="I599" s="7">
        <v>10000</v>
      </c>
      <c r="J599" s="7">
        <v>287</v>
      </c>
      <c r="K599" s="7">
        <v>0</v>
      </c>
      <c r="L599" s="7">
        <f t="shared" si="30"/>
        <v>304</v>
      </c>
      <c r="M599" s="7">
        <v>25</v>
      </c>
      <c r="N599" s="7">
        <f t="shared" si="28"/>
        <v>616</v>
      </c>
      <c r="O599" s="7">
        <f t="shared" si="29"/>
        <v>9384</v>
      </c>
    </row>
    <row r="600" spans="1:15" ht="24.75" customHeight="1" x14ac:dyDescent="0.25">
      <c r="A600" s="6">
        <v>592</v>
      </c>
      <c r="B600" t="s">
        <v>728</v>
      </c>
      <c r="C600" t="s">
        <v>715</v>
      </c>
      <c r="D600" t="s">
        <v>47</v>
      </c>
      <c r="E600" s="6" t="s">
        <v>36</v>
      </c>
      <c r="F600" s="6" t="s">
        <v>29</v>
      </c>
      <c r="G600" s="7">
        <v>11000</v>
      </c>
      <c r="H600" s="7">
        <v>0</v>
      </c>
      <c r="I600" s="7">
        <v>11000</v>
      </c>
      <c r="J600" s="7">
        <v>315.7</v>
      </c>
      <c r="K600" s="7">
        <v>0</v>
      </c>
      <c r="L600" s="7">
        <f t="shared" si="30"/>
        <v>334.4</v>
      </c>
      <c r="M600" s="7">
        <v>25</v>
      </c>
      <c r="N600" s="7">
        <f t="shared" si="28"/>
        <v>675.09999999999991</v>
      </c>
      <c r="O600" s="7">
        <f t="shared" si="29"/>
        <v>10324.9</v>
      </c>
    </row>
    <row r="601" spans="1:15" ht="24.75" customHeight="1" x14ac:dyDescent="0.25">
      <c r="A601" s="6">
        <v>593</v>
      </c>
      <c r="B601" t="s">
        <v>1458</v>
      </c>
      <c r="C601" t="s">
        <v>715</v>
      </c>
      <c r="D601" t="s">
        <v>47</v>
      </c>
      <c r="E601" s="6" t="s">
        <v>36</v>
      </c>
      <c r="F601" s="6" t="s">
        <v>37</v>
      </c>
      <c r="G601" s="7">
        <v>11000</v>
      </c>
      <c r="H601" s="7">
        <v>0</v>
      </c>
      <c r="I601" s="7">
        <v>11000</v>
      </c>
      <c r="J601" s="7">
        <v>315.7</v>
      </c>
      <c r="K601" s="7">
        <v>0</v>
      </c>
      <c r="L601" s="7">
        <v>334.4</v>
      </c>
      <c r="M601" s="7">
        <v>1740.46</v>
      </c>
      <c r="N601" s="7">
        <f t="shared" si="28"/>
        <v>2390.56</v>
      </c>
      <c r="O601" s="7">
        <f t="shared" si="29"/>
        <v>8609.44</v>
      </c>
    </row>
    <row r="602" spans="1:15" ht="24.75" customHeight="1" x14ac:dyDescent="0.25">
      <c r="A602" s="6">
        <v>594</v>
      </c>
      <c r="B602" s="6" t="s">
        <v>729</v>
      </c>
      <c r="C602" s="6" t="s">
        <v>715</v>
      </c>
      <c r="D602" s="6" t="s">
        <v>103</v>
      </c>
      <c r="E602" s="6" t="s">
        <v>36</v>
      </c>
      <c r="F602" s="6" t="s">
        <v>29</v>
      </c>
      <c r="G602" s="7">
        <v>11000</v>
      </c>
      <c r="H602" s="7">
        <v>0</v>
      </c>
      <c r="I602" s="7">
        <v>11000</v>
      </c>
      <c r="J602" s="7">
        <v>315.7</v>
      </c>
      <c r="K602" s="7">
        <v>0</v>
      </c>
      <c r="L602" s="7">
        <f t="shared" si="30"/>
        <v>334.4</v>
      </c>
      <c r="M602" s="7">
        <v>25</v>
      </c>
      <c r="N602" s="7">
        <f t="shared" si="28"/>
        <v>675.09999999999991</v>
      </c>
      <c r="O602" s="7">
        <f t="shared" si="29"/>
        <v>10324.9</v>
      </c>
    </row>
    <row r="603" spans="1:15" ht="24.75" customHeight="1" x14ac:dyDescent="0.25">
      <c r="A603" s="6">
        <v>595</v>
      </c>
      <c r="B603" s="6" t="s">
        <v>730</v>
      </c>
      <c r="C603" s="6" t="s">
        <v>715</v>
      </c>
      <c r="D603" s="6" t="s">
        <v>188</v>
      </c>
      <c r="E603" s="6" t="s">
        <v>28</v>
      </c>
      <c r="F603" s="6" t="s">
        <v>37</v>
      </c>
      <c r="G603" s="7">
        <v>40000</v>
      </c>
      <c r="H603" s="7">
        <v>0</v>
      </c>
      <c r="I603" s="7">
        <v>40000</v>
      </c>
      <c r="J603" s="7">
        <v>1148</v>
      </c>
      <c r="K603" s="7">
        <v>442.65</v>
      </c>
      <c r="L603" s="7">
        <v>1216</v>
      </c>
      <c r="M603" s="7">
        <v>9021.14</v>
      </c>
      <c r="N603" s="7">
        <f t="shared" si="28"/>
        <v>11827.789999999999</v>
      </c>
      <c r="O603" s="7">
        <f t="shared" si="29"/>
        <v>28172.21</v>
      </c>
    </row>
    <row r="604" spans="1:15" ht="24.75" customHeight="1" x14ac:dyDescent="0.25">
      <c r="A604" s="6">
        <v>596</v>
      </c>
      <c r="B604" s="6" t="s">
        <v>731</v>
      </c>
      <c r="C604" s="6" t="s">
        <v>715</v>
      </c>
      <c r="D604" s="6" t="s">
        <v>103</v>
      </c>
      <c r="E604" s="6" t="s">
        <v>36</v>
      </c>
      <c r="F604" s="6" t="s">
        <v>29</v>
      </c>
      <c r="G604" s="7">
        <v>11000</v>
      </c>
      <c r="H604" s="7">
        <v>0</v>
      </c>
      <c r="I604" s="7">
        <v>11000</v>
      </c>
      <c r="J604" s="7">
        <v>315.7</v>
      </c>
      <c r="K604" s="7">
        <v>0</v>
      </c>
      <c r="L604" s="7">
        <f t="shared" si="30"/>
        <v>334.4</v>
      </c>
      <c r="M604" s="7">
        <v>25</v>
      </c>
      <c r="N604" s="7">
        <f t="shared" si="28"/>
        <v>675.09999999999991</v>
      </c>
      <c r="O604" s="7">
        <f t="shared" si="29"/>
        <v>10324.9</v>
      </c>
    </row>
    <row r="605" spans="1:15" ht="24.75" customHeight="1" x14ac:dyDescent="0.25">
      <c r="A605" s="6">
        <v>597</v>
      </c>
      <c r="B605" s="6" t="s">
        <v>732</v>
      </c>
      <c r="C605" s="6" t="s">
        <v>715</v>
      </c>
      <c r="D605" s="6" t="s">
        <v>103</v>
      </c>
      <c r="E605" s="6" t="s">
        <v>36</v>
      </c>
      <c r="F605" s="6" t="s">
        <v>29</v>
      </c>
      <c r="G605" s="7">
        <v>11000</v>
      </c>
      <c r="H605" s="7">
        <v>0</v>
      </c>
      <c r="I605" s="7">
        <v>11000</v>
      </c>
      <c r="J605" s="7">
        <v>315.7</v>
      </c>
      <c r="K605" s="7">
        <v>0</v>
      </c>
      <c r="L605" s="7">
        <f t="shared" si="30"/>
        <v>334.4</v>
      </c>
      <c r="M605" s="7">
        <v>1163.03</v>
      </c>
      <c r="N605" s="7">
        <f t="shared" si="28"/>
        <v>1813.1299999999999</v>
      </c>
      <c r="O605" s="7">
        <f t="shared" si="29"/>
        <v>9186.8700000000008</v>
      </c>
    </row>
    <row r="606" spans="1:15" ht="24.75" customHeight="1" x14ac:dyDescent="0.25">
      <c r="A606" s="6">
        <v>598</v>
      </c>
      <c r="B606" s="6" t="s">
        <v>733</v>
      </c>
      <c r="C606" s="6" t="s">
        <v>715</v>
      </c>
      <c r="D606" s="6" t="s">
        <v>698</v>
      </c>
      <c r="E606" s="6" t="s">
        <v>36</v>
      </c>
      <c r="F606" s="6" t="s">
        <v>29</v>
      </c>
      <c r="G606" s="7">
        <v>11000</v>
      </c>
      <c r="H606" s="7">
        <v>0</v>
      </c>
      <c r="I606" s="7">
        <v>11000</v>
      </c>
      <c r="J606" s="7">
        <v>315.7</v>
      </c>
      <c r="K606" s="7">
        <v>0</v>
      </c>
      <c r="L606" s="7">
        <f t="shared" si="30"/>
        <v>334.4</v>
      </c>
      <c r="M606" s="7">
        <v>25</v>
      </c>
      <c r="N606" s="7">
        <f t="shared" si="28"/>
        <v>675.09999999999991</v>
      </c>
      <c r="O606" s="7">
        <f t="shared" si="29"/>
        <v>10324.9</v>
      </c>
    </row>
    <row r="607" spans="1:15" ht="24.75" customHeight="1" x14ac:dyDescent="0.25">
      <c r="A607" s="6">
        <v>599</v>
      </c>
      <c r="B607" s="6" t="s">
        <v>734</v>
      </c>
      <c r="C607" s="6" t="s">
        <v>715</v>
      </c>
      <c r="D607" s="6" t="s">
        <v>103</v>
      </c>
      <c r="E607" s="6" t="s">
        <v>36</v>
      </c>
      <c r="F607" s="6" t="s">
        <v>29</v>
      </c>
      <c r="G607" s="7">
        <v>11000</v>
      </c>
      <c r="H607" s="7">
        <v>0</v>
      </c>
      <c r="I607" s="7">
        <v>11000</v>
      </c>
      <c r="J607" s="7">
        <v>315.7</v>
      </c>
      <c r="K607" s="7">
        <v>0</v>
      </c>
      <c r="L607" s="7">
        <f t="shared" si="30"/>
        <v>334.4</v>
      </c>
      <c r="M607" s="7">
        <v>25</v>
      </c>
      <c r="N607" s="7">
        <f t="shared" si="28"/>
        <v>675.09999999999991</v>
      </c>
      <c r="O607" s="7">
        <f t="shared" si="29"/>
        <v>10324.9</v>
      </c>
    </row>
    <row r="608" spans="1:15" ht="24.75" customHeight="1" x14ac:dyDescent="0.25">
      <c r="A608" s="6">
        <v>600</v>
      </c>
      <c r="B608" s="6" t="s">
        <v>735</v>
      </c>
      <c r="C608" s="6" t="s">
        <v>715</v>
      </c>
      <c r="D608" s="6" t="s">
        <v>47</v>
      </c>
      <c r="E608" s="6" t="s">
        <v>36</v>
      </c>
      <c r="F608" s="6" t="s">
        <v>29</v>
      </c>
      <c r="G608" s="7">
        <v>11000</v>
      </c>
      <c r="H608" s="7">
        <v>0</v>
      </c>
      <c r="I608" s="7">
        <v>11000</v>
      </c>
      <c r="J608" s="7">
        <v>315.7</v>
      </c>
      <c r="K608" s="7">
        <v>0</v>
      </c>
      <c r="L608" s="7">
        <f t="shared" si="30"/>
        <v>334.4</v>
      </c>
      <c r="M608" s="7">
        <v>2489.6</v>
      </c>
      <c r="N608" s="7">
        <f t="shared" si="28"/>
        <v>3139.7</v>
      </c>
      <c r="O608" s="7">
        <f t="shared" si="29"/>
        <v>7860.3</v>
      </c>
    </row>
    <row r="609" spans="1:15" ht="24.75" customHeight="1" x14ac:dyDescent="0.25">
      <c r="A609" s="6">
        <v>601</v>
      </c>
      <c r="B609" s="6" t="s">
        <v>736</v>
      </c>
      <c r="C609" s="6" t="s">
        <v>715</v>
      </c>
      <c r="D609" s="6" t="s">
        <v>103</v>
      </c>
      <c r="E609" s="6" t="s">
        <v>36</v>
      </c>
      <c r="F609" s="6" t="s">
        <v>29</v>
      </c>
      <c r="G609" s="7">
        <v>11000</v>
      </c>
      <c r="H609" s="7">
        <v>0</v>
      </c>
      <c r="I609" s="7">
        <v>11000</v>
      </c>
      <c r="J609" s="7">
        <v>315.7</v>
      </c>
      <c r="K609" s="7">
        <v>0</v>
      </c>
      <c r="L609" s="7">
        <f t="shared" si="30"/>
        <v>334.4</v>
      </c>
      <c r="M609" s="7">
        <v>725</v>
      </c>
      <c r="N609" s="7">
        <f t="shared" si="28"/>
        <v>1375.1</v>
      </c>
      <c r="O609" s="7">
        <f t="shared" si="29"/>
        <v>9624.9</v>
      </c>
    </row>
    <row r="610" spans="1:15" ht="24.75" customHeight="1" x14ac:dyDescent="0.25">
      <c r="A610" s="6">
        <v>602</v>
      </c>
      <c r="B610" s="6" t="s">
        <v>737</v>
      </c>
      <c r="C610" s="6" t="s">
        <v>715</v>
      </c>
      <c r="D610" s="6" t="s">
        <v>229</v>
      </c>
      <c r="E610" s="6" t="s">
        <v>55</v>
      </c>
      <c r="F610" s="6" t="s">
        <v>37</v>
      </c>
      <c r="G610" s="7">
        <v>50000</v>
      </c>
      <c r="H610" s="7">
        <v>0</v>
      </c>
      <c r="I610" s="7">
        <v>50000</v>
      </c>
      <c r="J610" s="7">
        <v>1435</v>
      </c>
      <c r="K610" s="7">
        <v>1854</v>
      </c>
      <c r="L610" s="7">
        <f t="shared" si="30"/>
        <v>1520</v>
      </c>
      <c r="M610" s="7">
        <v>425</v>
      </c>
      <c r="N610" s="7">
        <f t="shared" si="28"/>
        <v>5234</v>
      </c>
      <c r="O610" s="7">
        <f t="shared" si="29"/>
        <v>44766</v>
      </c>
    </row>
    <row r="611" spans="1:15" ht="24.75" customHeight="1" x14ac:dyDescent="0.25">
      <c r="A611" s="6">
        <v>603</v>
      </c>
      <c r="B611" s="6" t="s">
        <v>738</v>
      </c>
      <c r="C611" s="6" t="s">
        <v>715</v>
      </c>
      <c r="D611" s="6" t="s">
        <v>188</v>
      </c>
      <c r="E611" s="6" t="s">
        <v>28</v>
      </c>
      <c r="F611" s="6" t="s">
        <v>29</v>
      </c>
      <c r="G611" s="7">
        <v>50000</v>
      </c>
      <c r="H611" s="7">
        <v>0</v>
      </c>
      <c r="I611" s="7">
        <v>50000</v>
      </c>
      <c r="J611" s="7">
        <v>1435</v>
      </c>
      <c r="K611" s="7">
        <v>1596.68</v>
      </c>
      <c r="L611" s="7">
        <f t="shared" si="30"/>
        <v>1520</v>
      </c>
      <c r="M611" s="7">
        <v>4875.46</v>
      </c>
      <c r="N611" s="7">
        <f t="shared" si="28"/>
        <v>9427.14</v>
      </c>
      <c r="O611" s="7">
        <f t="shared" si="29"/>
        <v>40572.86</v>
      </c>
    </row>
    <row r="612" spans="1:15" ht="24.75" customHeight="1" x14ac:dyDescent="0.25">
      <c r="A612" s="6">
        <v>604</v>
      </c>
      <c r="B612" s="6" t="s">
        <v>739</v>
      </c>
      <c r="C612" s="6" t="s">
        <v>715</v>
      </c>
      <c r="D612" s="6" t="s">
        <v>119</v>
      </c>
      <c r="E612" s="6" t="s">
        <v>36</v>
      </c>
      <c r="F612" s="6" t="s">
        <v>37</v>
      </c>
      <c r="G612" s="7">
        <v>11000</v>
      </c>
      <c r="H612" s="7">
        <v>0</v>
      </c>
      <c r="I612" s="7">
        <v>11000</v>
      </c>
      <c r="J612" s="7">
        <v>315.7</v>
      </c>
      <c r="K612" s="7">
        <v>0</v>
      </c>
      <c r="L612" s="7">
        <f t="shared" si="30"/>
        <v>334.4</v>
      </c>
      <c r="M612" s="7">
        <v>1606.51</v>
      </c>
      <c r="N612" s="7">
        <f t="shared" si="28"/>
        <v>2256.6099999999997</v>
      </c>
      <c r="O612" s="7">
        <f t="shared" si="29"/>
        <v>8743.39</v>
      </c>
    </row>
    <row r="613" spans="1:15" ht="24.75" customHeight="1" x14ac:dyDescent="0.25">
      <c r="A613" s="6">
        <v>605</v>
      </c>
      <c r="B613" s="6" t="s">
        <v>740</v>
      </c>
      <c r="C613" s="6" t="s">
        <v>715</v>
      </c>
      <c r="D613" s="6" t="s">
        <v>179</v>
      </c>
      <c r="E613" s="6" t="s">
        <v>36</v>
      </c>
      <c r="F613" s="6" t="s">
        <v>37</v>
      </c>
      <c r="G613" s="7">
        <v>11000</v>
      </c>
      <c r="H613" s="7">
        <v>0</v>
      </c>
      <c r="I613" s="7">
        <v>11000</v>
      </c>
      <c r="J613" s="7">
        <v>315.7</v>
      </c>
      <c r="K613" s="7">
        <v>0</v>
      </c>
      <c r="L613" s="7">
        <f t="shared" si="30"/>
        <v>334.4</v>
      </c>
      <c r="M613" s="7">
        <v>25</v>
      </c>
      <c r="N613" s="7">
        <f t="shared" si="28"/>
        <v>675.09999999999991</v>
      </c>
      <c r="O613" s="7">
        <f t="shared" si="29"/>
        <v>10324.9</v>
      </c>
    </row>
    <row r="614" spans="1:15" ht="24.75" customHeight="1" x14ac:dyDescent="0.25">
      <c r="A614" s="6">
        <v>606</v>
      </c>
      <c r="B614" s="6" t="s">
        <v>741</v>
      </c>
      <c r="C614" s="6" t="s">
        <v>715</v>
      </c>
      <c r="D614" s="6" t="s">
        <v>103</v>
      </c>
      <c r="E614" s="6" t="s">
        <v>36</v>
      </c>
      <c r="F614" s="6" t="s">
        <v>29</v>
      </c>
      <c r="G614" s="7">
        <v>11000</v>
      </c>
      <c r="H614" s="7">
        <v>0</v>
      </c>
      <c r="I614" s="7">
        <v>11000</v>
      </c>
      <c r="J614" s="7">
        <v>315.7</v>
      </c>
      <c r="K614" s="7">
        <v>0</v>
      </c>
      <c r="L614" s="7">
        <f t="shared" si="30"/>
        <v>334.4</v>
      </c>
      <c r="M614" s="7">
        <v>4349.57</v>
      </c>
      <c r="N614" s="7">
        <f t="shared" si="28"/>
        <v>4999.67</v>
      </c>
      <c r="O614" s="7">
        <f t="shared" si="29"/>
        <v>6000.33</v>
      </c>
    </row>
    <row r="615" spans="1:15" ht="24.75" customHeight="1" x14ac:dyDescent="0.25">
      <c r="A615" s="6">
        <v>607</v>
      </c>
      <c r="B615" s="6" t="s">
        <v>742</v>
      </c>
      <c r="C615" s="6" t="s">
        <v>715</v>
      </c>
      <c r="D615" s="6" t="s">
        <v>103</v>
      </c>
      <c r="E615" s="6" t="s">
        <v>36</v>
      </c>
      <c r="F615" s="6" t="s">
        <v>29</v>
      </c>
      <c r="G615" s="7">
        <v>11000</v>
      </c>
      <c r="H615" s="7">
        <v>0</v>
      </c>
      <c r="I615" s="7">
        <v>11000</v>
      </c>
      <c r="J615" s="7">
        <v>315.7</v>
      </c>
      <c r="K615" s="7">
        <v>0</v>
      </c>
      <c r="L615" s="7">
        <f t="shared" si="30"/>
        <v>334.4</v>
      </c>
      <c r="M615" s="7">
        <v>25</v>
      </c>
      <c r="N615" s="7">
        <f t="shared" si="28"/>
        <v>675.09999999999991</v>
      </c>
      <c r="O615" s="7">
        <f t="shared" si="29"/>
        <v>10324.9</v>
      </c>
    </row>
    <row r="616" spans="1:15" ht="24.75" customHeight="1" x14ac:dyDescent="0.25">
      <c r="A616" s="6">
        <v>608</v>
      </c>
      <c r="B616" s="6" t="s">
        <v>743</v>
      </c>
      <c r="C616" s="6" t="s">
        <v>715</v>
      </c>
      <c r="D616" s="6" t="s">
        <v>103</v>
      </c>
      <c r="E616" s="6" t="s">
        <v>36</v>
      </c>
      <c r="F616" s="6" t="s">
        <v>37</v>
      </c>
      <c r="G616" s="7">
        <v>11000</v>
      </c>
      <c r="H616" s="7">
        <v>0</v>
      </c>
      <c r="I616" s="7">
        <v>11000</v>
      </c>
      <c r="J616" s="7">
        <v>315.7</v>
      </c>
      <c r="K616" s="7">
        <v>0</v>
      </c>
      <c r="L616" s="7">
        <f t="shared" si="30"/>
        <v>334.4</v>
      </c>
      <c r="M616" s="7">
        <v>25</v>
      </c>
      <c r="N616" s="7">
        <f t="shared" si="28"/>
        <v>675.09999999999991</v>
      </c>
      <c r="O616" s="7">
        <f t="shared" si="29"/>
        <v>10324.9</v>
      </c>
    </row>
    <row r="617" spans="1:15" ht="24.75" customHeight="1" x14ac:dyDescent="0.25">
      <c r="A617" s="6">
        <v>609</v>
      </c>
      <c r="B617" s="6" t="s">
        <v>744</v>
      </c>
      <c r="C617" s="6" t="s">
        <v>715</v>
      </c>
      <c r="D617" s="6" t="s">
        <v>126</v>
      </c>
      <c r="E617" s="6" t="s">
        <v>36</v>
      </c>
      <c r="F617" s="6" t="s">
        <v>37</v>
      </c>
      <c r="G617" s="7">
        <v>11000</v>
      </c>
      <c r="H617" s="7">
        <v>0</v>
      </c>
      <c r="I617" s="7">
        <v>11000</v>
      </c>
      <c r="J617" s="7">
        <v>315.7</v>
      </c>
      <c r="K617" s="7">
        <v>0</v>
      </c>
      <c r="L617" s="7">
        <f t="shared" si="30"/>
        <v>334.4</v>
      </c>
      <c r="M617" s="7">
        <v>25</v>
      </c>
      <c r="N617" s="7">
        <f t="shared" si="28"/>
        <v>675.09999999999991</v>
      </c>
      <c r="O617" s="7">
        <f t="shared" si="29"/>
        <v>10324.9</v>
      </c>
    </row>
    <row r="618" spans="1:15" ht="24.75" customHeight="1" x14ac:dyDescent="0.25">
      <c r="A618" s="6">
        <v>610</v>
      </c>
      <c r="B618" s="6" t="s">
        <v>745</v>
      </c>
      <c r="C618" s="6" t="s">
        <v>715</v>
      </c>
      <c r="D618" s="6" t="s">
        <v>746</v>
      </c>
      <c r="E618" s="6" t="s">
        <v>36</v>
      </c>
      <c r="F618" s="6" t="s">
        <v>29</v>
      </c>
      <c r="G618" s="7">
        <v>15000</v>
      </c>
      <c r="H618" s="7">
        <v>0</v>
      </c>
      <c r="I618" s="7">
        <v>15000</v>
      </c>
      <c r="J618" s="7">
        <v>430.5</v>
      </c>
      <c r="K618" s="7">
        <v>0</v>
      </c>
      <c r="L618" s="7">
        <f t="shared" si="30"/>
        <v>456</v>
      </c>
      <c r="M618" s="7">
        <v>4733.6499999999996</v>
      </c>
      <c r="N618" s="7">
        <f t="shared" si="28"/>
        <v>5620.15</v>
      </c>
      <c r="O618" s="7">
        <f t="shared" si="29"/>
        <v>9379.85</v>
      </c>
    </row>
    <row r="619" spans="1:15" ht="24.75" customHeight="1" x14ac:dyDescent="0.25">
      <c r="A619" s="6">
        <v>611</v>
      </c>
      <c r="B619" s="6" t="s">
        <v>747</v>
      </c>
      <c r="C619" s="6" t="s">
        <v>715</v>
      </c>
      <c r="D619" s="6" t="s">
        <v>47</v>
      </c>
      <c r="E619" s="6" t="s">
        <v>36</v>
      </c>
      <c r="F619" s="6" t="s">
        <v>29</v>
      </c>
      <c r="G619" s="7">
        <v>11000</v>
      </c>
      <c r="H619" s="7">
        <v>0</v>
      </c>
      <c r="I619" s="7">
        <f>+G619+H619</f>
        <v>11000</v>
      </c>
      <c r="J619" s="7">
        <v>315.7</v>
      </c>
      <c r="K619" s="7">
        <v>0</v>
      </c>
      <c r="L619" s="7">
        <f t="shared" si="30"/>
        <v>334.4</v>
      </c>
      <c r="M619" s="7">
        <v>25</v>
      </c>
      <c r="N619" s="7">
        <f t="shared" si="28"/>
        <v>675.09999999999991</v>
      </c>
      <c r="O619" s="7">
        <f t="shared" si="29"/>
        <v>10324.9</v>
      </c>
    </row>
    <row r="620" spans="1:15" ht="24.75" customHeight="1" x14ac:dyDescent="0.25">
      <c r="A620" s="6">
        <v>612</v>
      </c>
      <c r="B620" s="6" t="s">
        <v>748</v>
      </c>
      <c r="C620" s="6" t="s">
        <v>715</v>
      </c>
      <c r="D620" s="6" t="s">
        <v>103</v>
      </c>
      <c r="E620" s="6" t="s">
        <v>36</v>
      </c>
      <c r="F620" s="6" t="s">
        <v>29</v>
      </c>
      <c r="G620" s="7">
        <v>11000</v>
      </c>
      <c r="H620" s="7">
        <v>0</v>
      </c>
      <c r="I620" s="7">
        <v>11000</v>
      </c>
      <c r="J620" s="7">
        <v>315.7</v>
      </c>
      <c r="K620" s="7">
        <v>0</v>
      </c>
      <c r="L620" s="7">
        <f t="shared" si="30"/>
        <v>334.4</v>
      </c>
      <c r="M620" s="7">
        <v>25</v>
      </c>
      <c r="N620" s="7">
        <f t="shared" si="28"/>
        <v>675.09999999999991</v>
      </c>
      <c r="O620" s="7">
        <f t="shared" si="29"/>
        <v>10324.9</v>
      </c>
    </row>
    <row r="621" spans="1:15" ht="24.75" customHeight="1" x14ac:dyDescent="0.25">
      <c r="A621" s="6">
        <v>613</v>
      </c>
      <c r="B621" s="6" t="s">
        <v>749</v>
      </c>
      <c r="C621" s="6" t="s">
        <v>715</v>
      </c>
      <c r="D621" s="6" t="s">
        <v>41</v>
      </c>
      <c r="E621" s="6" t="s">
        <v>28</v>
      </c>
      <c r="F621" s="6" t="s">
        <v>29</v>
      </c>
      <c r="G621" s="7">
        <v>25000</v>
      </c>
      <c r="H621" s="7">
        <v>0</v>
      </c>
      <c r="I621" s="7">
        <v>25000</v>
      </c>
      <c r="J621" s="7">
        <v>717.5</v>
      </c>
      <c r="K621" s="7">
        <v>0</v>
      </c>
      <c r="L621" s="7">
        <f t="shared" si="30"/>
        <v>760</v>
      </c>
      <c r="M621" s="7">
        <v>25</v>
      </c>
      <c r="N621" s="7">
        <f t="shared" si="28"/>
        <v>1502.5</v>
      </c>
      <c r="O621" s="7">
        <f t="shared" si="29"/>
        <v>23497.5</v>
      </c>
    </row>
    <row r="622" spans="1:15" ht="24.75" customHeight="1" x14ac:dyDescent="0.25">
      <c r="A622" s="6">
        <v>614</v>
      </c>
      <c r="B622" s="6" t="s">
        <v>750</v>
      </c>
      <c r="C622" s="6" t="s">
        <v>715</v>
      </c>
      <c r="D622" s="6" t="s">
        <v>103</v>
      </c>
      <c r="E622" s="6" t="s">
        <v>36</v>
      </c>
      <c r="F622" s="6" t="s">
        <v>29</v>
      </c>
      <c r="G622" s="7">
        <v>11000</v>
      </c>
      <c r="H622" s="7">
        <v>0</v>
      </c>
      <c r="I622" s="7">
        <v>11000</v>
      </c>
      <c r="J622" s="7">
        <v>315.7</v>
      </c>
      <c r="K622" s="7">
        <v>0</v>
      </c>
      <c r="L622" s="7">
        <f t="shared" si="30"/>
        <v>334.4</v>
      </c>
      <c r="M622" s="7">
        <v>25</v>
      </c>
      <c r="N622" s="7">
        <f t="shared" si="28"/>
        <v>675.09999999999991</v>
      </c>
      <c r="O622" s="7">
        <f t="shared" si="29"/>
        <v>10324.9</v>
      </c>
    </row>
    <row r="623" spans="1:15" ht="24.75" customHeight="1" x14ac:dyDescent="0.25">
      <c r="A623" s="6">
        <v>615</v>
      </c>
      <c r="B623" s="6" t="s">
        <v>751</v>
      </c>
      <c r="C623" s="6" t="s">
        <v>715</v>
      </c>
      <c r="D623" s="6" t="s">
        <v>119</v>
      </c>
      <c r="E623" s="6" t="s">
        <v>36</v>
      </c>
      <c r="F623" s="6" t="s">
        <v>37</v>
      </c>
      <c r="G623" s="7">
        <v>11000</v>
      </c>
      <c r="H623" s="7">
        <v>0</v>
      </c>
      <c r="I623" s="7">
        <v>11000</v>
      </c>
      <c r="J623" s="7">
        <v>315.7</v>
      </c>
      <c r="K623" s="7">
        <v>0</v>
      </c>
      <c r="L623" s="7">
        <f t="shared" si="30"/>
        <v>334.4</v>
      </c>
      <c r="M623" s="7">
        <v>8775.8799999999992</v>
      </c>
      <c r="N623" s="7">
        <f t="shared" si="28"/>
        <v>9425.98</v>
      </c>
      <c r="O623" s="7">
        <f t="shared" si="29"/>
        <v>1574.0200000000004</v>
      </c>
    </row>
    <row r="624" spans="1:15" ht="24.75" customHeight="1" x14ac:dyDescent="0.25">
      <c r="A624" s="6">
        <v>616</v>
      </c>
      <c r="B624" s="6" t="s">
        <v>752</v>
      </c>
      <c r="C624" s="6" t="s">
        <v>715</v>
      </c>
      <c r="D624" s="6" t="s">
        <v>188</v>
      </c>
      <c r="E624" s="6" t="s">
        <v>55</v>
      </c>
      <c r="F624" s="6" t="s">
        <v>29</v>
      </c>
      <c r="G624" s="7">
        <v>50000</v>
      </c>
      <c r="H624" s="7">
        <v>0</v>
      </c>
      <c r="I624" s="7">
        <v>50000</v>
      </c>
      <c r="J624" s="7">
        <v>1435</v>
      </c>
      <c r="K624" s="7">
        <v>1339.36</v>
      </c>
      <c r="L624" s="7">
        <f t="shared" si="30"/>
        <v>1520</v>
      </c>
      <c r="M624" s="7">
        <v>5866.72</v>
      </c>
      <c r="N624" s="7">
        <f t="shared" si="28"/>
        <v>10161.08</v>
      </c>
      <c r="O624" s="7">
        <f t="shared" si="29"/>
        <v>39838.92</v>
      </c>
    </row>
    <row r="625" spans="1:15" ht="24.75" customHeight="1" x14ac:dyDescent="0.25">
      <c r="A625" s="6">
        <v>617</v>
      </c>
      <c r="B625" s="6" t="s">
        <v>753</v>
      </c>
      <c r="C625" s="6" t="s">
        <v>715</v>
      </c>
      <c r="D625" s="6" t="s">
        <v>103</v>
      </c>
      <c r="E625" s="6" t="s">
        <v>36</v>
      </c>
      <c r="F625" s="6" t="s">
        <v>29</v>
      </c>
      <c r="G625" s="7">
        <v>30000</v>
      </c>
      <c r="H625" s="7">
        <v>0</v>
      </c>
      <c r="I625" s="7">
        <v>30000</v>
      </c>
      <c r="J625" s="7">
        <v>861</v>
      </c>
      <c r="K625" s="7">
        <v>0</v>
      </c>
      <c r="L625" s="7">
        <f t="shared" si="30"/>
        <v>912</v>
      </c>
      <c r="M625" s="7">
        <v>25</v>
      </c>
      <c r="N625" s="7">
        <f t="shared" si="28"/>
        <v>1798</v>
      </c>
      <c r="O625" s="7">
        <f t="shared" si="29"/>
        <v>28202</v>
      </c>
    </row>
    <row r="626" spans="1:15" ht="24.75" customHeight="1" x14ac:dyDescent="0.25">
      <c r="A626" s="6">
        <v>618</v>
      </c>
      <c r="B626" s="6" t="s">
        <v>754</v>
      </c>
      <c r="C626" s="6" t="s">
        <v>715</v>
      </c>
      <c r="D626" s="6" t="s">
        <v>188</v>
      </c>
      <c r="E626" s="6" t="s">
        <v>28</v>
      </c>
      <c r="F626" s="6" t="s">
        <v>37</v>
      </c>
      <c r="G626" s="7">
        <v>40000</v>
      </c>
      <c r="H626" s="7">
        <v>0</v>
      </c>
      <c r="I626" s="7">
        <v>40000</v>
      </c>
      <c r="J626" s="7">
        <v>1148</v>
      </c>
      <c r="K626" s="7">
        <v>185.33</v>
      </c>
      <c r="L626" s="7">
        <v>1216</v>
      </c>
      <c r="M626" s="7">
        <v>5315.46</v>
      </c>
      <c r="N626" s="7">
        <f t="shared" si="28"/>
        <v>7864.79</v>
      </c>
      <c r="O626" s="7">
        <f t="shared" si="29"/>
        <v>32135.21</v>
      </c>
    </row>
    <row r="627" spans="1:15" ht="24.75" customHeight="1" x14ac:dyDescent="0.25">
      <c r="A627" s="6">
        <v>619</v>
      </c>
      <c r="B627" s="6" t="s">
        <v>755</v>
      </c>
      <c r="C627" s="6" t="s">
        <v>715</v>
      </c>
      <c r="D627" s="6" t="s">
        <v>188</v>
      </c>
      <c r="E627" s="6" t="s">
        <v>55</v>
      </c>
      <c r="F627" s="6" t="s">
        <v>29</v>
      </c>
      <c r="G627" s="7">
        <v>50000</v>
      </c>
      <c r="H627" s="7">
        <v>0</v>
      </c>
      <c r="I627" s="7">
        <v>50000</v>
      </c>
      <c r="J627" s="7">
        <v>1435</v>
      </c>
      <c r="K627" s="7">
        <v>1596.68</v>
      </c>
      <c r="L627" s="7">
        <f t="shared" si="30"/>
        <v>1520</v>
      </c>
      <c r="M627" s="7">
        <v>2140.46</v>
      </c>
      <c r="N627" s="7">
        <f t="shared" si="28"/>
        <v>6692.14</v>
      </c>
      <c r="O627" s="7">
        <f t="shared" si="29"/>
        <v>43307.86</v>
      </c>
    </row>
    <row r="628" spans="1:15" ht="24.75" customHeight="1" x14ac:dyDescent="0.25">
      <c r="A628" s="6">
        <v>620</v>
      </c>
      <c r="B628" s="6" t="s">
        <v>756</v>
      </c>
      <c r="C628" s="6" t="s">
        <v>715</v>
      </c>
      <c r="D628" s="6" t="s">
        <v>103</v>
      </c>
      <c r="E628" s="6" t="s">
        <v>36</v>
      </c>
      <c r="F628" s="6" t="s">
        <v>29</v>
      </c>
      <c r="G628" s="7">
        <v>11000</v>
      </c>
      <c r="H628" s="7">
        <v>0</v>
      </c>
      <c r="I628" s="7">
        <v>11000</v>
      </c>
      <c r="J628" s="7">
        <v>315.7</v>
      </c>
      <c r="K628" s="7">
        <v>0</v>
      </c>
      <c r="L628" s="7">
        <f t="shared" si="30"/>
        <v>334.4</v>
      </c>
      <c r="M628" s="7">
        <v>25</v>
      </c>
      <c r="N628" s="7">
        <f t="shared" si="28"/>
        <v>675.09999999999991</v>
      </c>
      <c r="O628" s="7">
        <f t="shared" si="29"/>
        <v>10324.9</v>
      </c>
    </row>
    <row r="629" spans="1:15" ht="24.75" customHeight="1" x14ac:dyDescent="0.25">
      <c r="A629" s="6">
        <v>621</v>
      </c>
      <c r="B629" s="6" t="s">
        <v>757</v>
      </c>
      <c r="C629" s="6" t="s">
        <v>715</v>
      </c>
      <c r="D629" s="6" t="s">
        <v>229</v>
      </c>
      <c r="E629" s="6" t="s">
        <v>28</v>
      </c>
      <c r="F629" s="6" t="s">
        <v>29</v>
      </c>
      <c r="G629" s="7">
        <v>50000</v>
      </c>
      <c r="H629" s="7">
        <v>0</v>
      </c>
      <c r="I629" s="7">
        <v>50000</v>
      </c>
      <c r="J629" s="7">
        <v>1435</v>
      </c>
      <c r="K629" s="7">
        <v>1854</v>
      </c>
      <c r="L629" s="7">
        <f t="shared" si="30"/>
        <v>1520</v>
      </c>
      <c r="M629" s="7">
        <v>8087.08</v>
      </c>
      <c r="N629" s="7">
        <f t="shared" si="28"/>
        <v>12896.08</v>
      </c>
      <c r="O629" s="7">
        <f t="shared" si="29"/>
        <v>37103.919999999998</v>
      </c>
    </row>
    <row r="630" spans="1:15" ht="24.75" customHeight="1" x14ac:dyDescent="0.25">
      <c r="A630" s="6">
        <v>622</v>
      </c>
      <c r="B630" s="6" t="s">
        <v>758</v>
      </c>
      <c r="C630" s="6" t="s">
        <v>715</v>
      </c>
      <c r="D630" s="6" t="s">
        <v>179</v>
      </c>
      <c r="E630" s="6" t="s">
        <v>36</v>
      </c>
      <c r="F630" s="6" t="s">
        <v>29</v>
      </c>
      <c r="G630" s="7">
        <v>11000</v>
      </c>
      <c r="H630" s="7">
        <v>0</v>
      </c>
      <c r="I630" s="7">
        <v>11000</v>
      </c>
      <c r="J630" s="7">
        <v>315.7</v>
      </c>
      <c r="K630" s="7">
        <v>0</v>
      </c>
      <c r="L630" s="7">
        <f t="shared" si="30"/>
        <v>334.4</v>
      </c>
      <c r="M630" s="7">
        <v>25</v>
      </c>
      <c r="N630" s="7">
        <f t="shared" si="28"/>
        <v>675.09999999999991</v>
      </c>
      <c r="O630" s="7">
        <f t="shared" si="29"/>
        <v>10324.9</v>
      </c>
    </row>
    <row r="631" spans="1:15" ht="24.75" customHeight="1" x14ac:dyDescent="0.25">
      <c r="A631" s="6">
        <v>623</v>
      </c>
      <c r="B631" s="6" t="s">
        <v>759</v>
      </c>
      <c r="C631" s="6" t="s">
        <v>715</v>
      </c>
      <c r="D631" s="6" t="s">
        <v>188</v>
      </c>
      <c r="E631" s="6" t="s">
        <v>28</v>
      </c>
      <c r="F631" s="6" t="s">
        <v>37</v>
      </c>
      <c r="G631" s="7">
        <v>50000</v>
      </c>
      <c r="H631" s="7">
        <v>0</v>
      </c>
      <c r="I631" s="7">
        <v>50000</v>
      </c>
      <c r="J631" s="7">
        <v>1435</v>
      </c>
      <c r="K631" s="7">
        <v>1854</v>
      </c>
      <c r="L631" s="7">
        <f t="shared" si="30"/>
        <v>1520</v>
      </c>
      <c r="M631" s="7">
        <v>1785</v>
      </c>
      <c r="N631" s="7">
        <f t="shared" si="28"/>
        <v>6594</v>
      </c>
      <c r="O631" s="7">
        <f t="shared" si="29"/>
        <v>43406</v>
      </c>
    </row>
    <row r="632" spans="1:15" ht="24.75" customHeight="1" x14ac:dyDescent="0.25">
      <c r="A632" s="6">
        <v>624</v>
      </c>
      <c r="B632" s="6" t="s">
        <v>760</v>
      </c>
      <c r="C632" s="6" t="s">
        <v>715</v>
      </c>
      <c r="D632" s="6" t="s">
        <v>41</v>
      </c>
      <c r="E632" s="6" t="s">
        <v>36</v>
      </c>
      <c r="F632" s="6" t="s">
        <v>29</v>
      </c>
      <c r="G632" s="7">
        <v>21000</v>
      </c>
      <c r="H632" s="7">
        <v>0</v>
      </c>
      <c r="I632" s="7">
        <v>21000</v>
      </c>
      <c r="J632" s="7">
        <f>+G632*2.87%</f>
        <v>602.70000000000005</v>
      </c>
      <c r="K632" s="7">
        <v>0</v>
      </c>
      <c r="L632" s="7">
        <f t="shared" si="30"/>
        <v>638.4</v>
      </c>
      <c r="M632" s="7">
        <v>25</v>
      </c>
      <c r="N632" s="7">
        <f t="shared" si="28"/>
        <v>1266.0999999999999</v>
      </c>
      <c r="O632" s="7">
        <f t="shared" si="29"/>
        <v>19733.900000000001</v>
      </c>
    </row>
    <row r="633" spans="1:15" ht="24.75" customHeight="1" x14ac:dyDescent="0.25">
      <c r="A633" s="6">
        <v>625</v>
      </c>
      <c r="B633" t="s">
        <v>761</v>
      </c>
      <c r="C633" s="6" t="s">
        <v>715</v>
      </c>
      <c r="D633" t="s">
        <v>47</v>
      </c>
      <c r="E633" s="6" t="s">
        <v>36</v>
      </c>
      <c r="F633" s="6" t="s">
        <v>29</v>
      </c>
      <c r="G633" s="7">
        <v>11000</v>
      </c>
      <c r="H633" s="7">
        <v>0</v>
      </c>
      <c r="I633" s="7">
        <v>11000</v>
      </c>
      <c r="J633" s="7">
        <v>315.7</v>
      </c>
      <c r="K633" s="7">
        <v>0</v>
      </c>
      <c r="L633" s="7">
        <f t="shared" si="30"/>
        <v>334.4</v>
      </c>
      <c r="M633" s="7">
        <v>25</v>
      </c>
      <c r="N633" s="7">
        <f t="shared" si="28"/>
        <v>675.09999999999991</v>
      </c>
      <c r="O633" s="7">
        <f t="shared" si="29"/>
        <v>10324.9</v>
      </c>
    </row>
    <row r="634" spans="1:15" ht="24.75" customHeight="1" x14ac:dyDescent="0.25">
      <c r="A634" s="6">
        <v>626</v>
      </c>
      <c r="B634" t="s">
        <v>762</v>
      </c>
      <c r="C634" s="6" t="s">
        <v>715</v>
      </c>
      <c r="D634" t="s">
        <v>47</v>
      </c>
      <c r="E634" s="6" t="s">
        <v>36</v>
      </c>
      <c r="F634" s="6" t="s">
        <v>29</v>
      </c>
      <c r="G634" s="7">
        <v>11000</v>
      </c>
      <c r="H634" s="7">
        <v>0</v>
      </c>
      <c r="I634" s="7">
        <v>11000</v>
      </c>
      <c r="J634" s="7">
        <v>315.7</v>
      </c>
      <c r="K634" s="7">
        <v>0</v>
      </c>
      <c r="L634" s="7">
        <f t="shared" si="30"/>
        <v>334.4</v>
      </c>
      <c r="M634" s="7">
        <v>25</v>
      </c>
      <c r="N634" s="7">
        <f t="shared" si="28"/>
        <v>675.09999999999991</v>
      </c>
      <c r="O634" s="7">
        <f t="shared" si="29"/>
        <v>10324.9</v>
      </c>
    </row>
    <row r="635" spans="1:15" ht="24.75" customHeight="1" x14ac:dyDescent="0.25">
      <c r="A635" s="6">
        <v>627</v>
      </c>
      <c r="B635" t="s">
        <v>763</v>
      </c>
      <c r="C635" s="6" t="s">
        <v>715</v>
      </c>
      <c r="D635" t="s">
        <v>41</v>
      </c>
      <c r="E635" s="6" t="s">
        <v>36</v>
      </c>
      <c r="F635" s="6" t="s">
        <v>29</v>
      </c>
      <c r="G635" s="7">
        <v>30000</v>
      </c>
      <c r="H635" s="7">
        <v>0</v>
      </c>
      <c r="I635" s="7">
        <v>30000</v>
      </c>
      <c r="J635" s="7">
        <v>861</v>
      </c>
      <c r="K635" s="7">
        <v>0</v>
      </c>
      <c r="L635" s="7">
        <f t="shared" si="30"/>
        <v>912</v>
      </c>
      <c r="M635" s="7">
        <v>25</v>
      </c>
      <c r="N635" s="7">
        <f t="shared" si="28"/>
        <v>1798</v>
      </c>
      <c r="O635" s="7">
        <f t="shared" si="29"/>
        <v>28202</v>
      </c>
    </row>
    <row r="636" spans="1:15" ht="24.75" customHeight="1" x14ac:dyDescent="0.25">
      <c r="A636" s="6">
        <v>628</v>
      </c>
      <c r="B636" t="s">
        <v>764</v>
      </c>
      <c r="C636" s="6" t="s">
        <v>715</v>
      </c>
      <c r="D636" t="s">
        <v>47</v>
      </c>
      <c r="E636" s="6" t="s">
        <v>36</v>
      </c>
      <c r="F636" s="6" t="s">
        <v>29</v>
      </c>
      <c r="G636" s="7">
        <v>11000</v>
      </c>
      <c r="H636" s="7">
        <v>0</v>
      </c>
      <c r="I636" s="7">
        <v>11000</v>
      </c>
      <c r="J636" s="7">
        <v>315.7</v>
      </c>
      <c r="K636" s="7">
        <v>0</v>
      </c>
      <c r="L636" s="7">
        <f t="shared" si="30"/>
        <v>334.4</v>
      </c>
      <c r="M636" s="7">
        <v>25</v>
      </c>
      <c r="N636" s="7">
        <f t="shared" si="28"/>
        <v>675.09999999999991</v>
      </c>
      <c r="O636" s="7">
        <f t="shared" si="29"/>
        <v>10324.9</v>
      </c>
    </row>
    <row r="637" spans="1:15" ht="24.75" customHeight="1" x14ac:dyDescent="0.25">
      <c r="A637" s="6">
        <v>629</v>
      </c>
      <c r="B637" t="s">
        <v>765</v>
      </c>
      <c r="C637" s="6" t="s">
        <v>715</v>
      </c>
      <c r="D637" t="s">
        <v>47</v>
      </c>
      <c r="E637" s="6" t="s">
        <v>36</v>
      </c>
      <c r="F637" s="6" t="s">
        <v>37</v>
      </c>
      <c r="G637" s="7">
        <v>11000</v>
      </c>
      <c r="H637" s="7">
        <v>0</v>
      </c>
      <c r="I637" s="7">
        <v>11000</v>
      </c>
      <c r="J637" s="7">
        <v>315.7</v>
      </c>
      <c r="K637" s="7">
        <v>0</v>
      </c>
      <c r="L637" s="7">
        <f t="shared" si="30"/>
        <v>334.4</v>
      </c>
      <c r="M637" s="7">
        <v>25</v>
      </c>
      <c r="N637" s="7">
        <f t="shared" si="28"/>
        <v>675.09999999999991</v>
      </c>
      <c r="O637" s="7">
        <f t="shared" si="29"/>
        <v>10324.9</v>
      </c>
    </row>
    <row r="638" spans="1:15" ht="24.75" customHeight="1" x14ac:dyDescent="0.25">
      <c r="A638" s="6">
        <v>630</v>
      </c>
      <c r="B638" t="s">
        <v>766</v>
      </c>
      <c r="C638" s="6" t="s">
        <v>715</v>
      </c>
      <c r="D638" t="s">
        <v>47</v>
      </c>
      <c r="E638" s="6" t="s">
        <v>36</v>
      </c>
      <c r="F638" s="6" t="s">
        <v>29</v>
      </c>
      <c r="G638" s="7">
        <v>11000</v>
      </c>
      <c r="H638" s="7">
        <v>0</v>
      </c>
      <c r="I638" s="7">
        <v>11000</v>
      </c>
      <c r="J638" s="7">
        <v>315.7</v>
      </c>
      <c r="K638" s="7">
        <v>0</v>
      </c>
      <c r="L638" s="7">
        <f t="shared" si="30"/>
        <v>334.4</v>
      </c>
      <c r="M638" s="7">
        <v>25</v>
      </c>
      <c r="N638" s="7">
        <f t="shared" si="28"/>
        <v>675.09999999999991</v>
      </c>
      <c r="O638" s="7">
        <f t="shared" si="29"/>
        <v>10324.9</v>
      </c>
    </row>
    <row r="639" spans="1:15" ht="24.75" customHeight="1" x14ac:dyDescent="0.25">
      <c r="A639" s="6">
        <v>631</v>
      </c>
      <c r="B639" t="s">
        <v>767</v>
      </c>
      <c r="C639" s="6" t="s">
        <v>715</v>
      </c>
      <c r="D639" t="s">
        <v>47</v>
      </c>
      <c r="E639" s="6" t="s">
        <v>36</v>
      </c>
      <c r="F639" s="6" t="s">
        <v>29</v>
      </c>
      <c r="G639" s="7">
        <v>11000</v>
      </c>
      <c r="H639" s="7">
        <v>0</v>
      </c>
      <c r="I639" s="7">
        <v>11000</v>
      </c>
      <c r="J639" s="7">
        <v>315.7</v>
      </c>
      <c r="K639" s="7">
        <v>0</v>
      </c>
      <c r="L639" s="7">
        <f t="shared" si="30"/>
        <v>334.4</v>
      </c>
      <c r="M639" s="7">
        <v>2933.53</v>
      </c>
      <c r="N639" s="7">
        <f t="shared" si="28"/>
        <v>3583.63</v>
      </c>
      <c r="O639" s="7">
        <f t="shared" si="29"/>
        <v>7416.37</v>
      </c>
    </row>
    <row r="640" spans="1:15" ht="24.75" customHeight="1" x14ac:dyDescent="0.25">
      <c r="A640" s="6">
        <v>632</v>
      </c>
      <c r="B640" t="s">
        <v>768</v>
      </c>
      <c r="C640" s="6" t="s">
        <v>715</v>
      </c>
      <c r="D640" t="s">
        <v>47</v>
      </c>
      <c r="E640" s="6" t="s">
        <v>36</v>
      </c>
      <c r="F640" s="6" t="s">
        <v>29</v>
      </c>
      <c r="G640" s="7">
        <v>11000</v>
      </c>
      <c r="H640" s="7">
        <v>0</v>
      </c>
      <c r="I640" s="7">
        <v>11000</v>
      </c>
      <c r="J640" s="7">
        <v>315.7</v>
      </c>
      <c r="K640" s="7">
        <v>0</v>
      </c>
      <c r="L640" s="7">
        <f t="shared" si="30"/>
        <v>334.4</v>
      </c>
      <c r="M640" s="7">
        <v>1025</v>
      </c>
      <c r="N640" s="7">
        <f t="shared" si="28"/>
        <v>1675.1</v>
      </c>
      <c r="O640" s="7">
        <f t="shared" si="29"/>
        <v>9324.9</v>
      </c>
    </row>
    <row r="641" spans="1:15" ht="24.75" customHeight="1" x14ac:dyDescent="0.25">
      <c r="A641" s="6">
        <v>633</v>
      </c>
      <c r="B641" t="s">
        <v>1397</v>
      </c>
      <c r="C641" s="6" t="s">
        <v>715</v>
      </c>
      <c r="D641" t="s">
        <v>47</v>
      </c>
      <c r="E641" s="6" t="s">
        <v>36</v>
      </c>
      <c r="F641" s="6" t="s">
        <v>29</v>
      </c>
      <c r="G641" s="7">
        <v>11000</v>
      </c>
      <c r="H641" s="7">
        <v>0</v>
      </c>
      <c r="I641" s="7">
        <v>11000</v>
      </c>
      <c r="J641" s="7">
        <v>315.7</v>
      </c>
      <c r="K641" s="7">
        <v>0</v>
      </c>
      <c r="L641" s="7">
        <v>334.4</v>
      </c>
      <c r="M641" s="7">
        <v>25</v>
      </c>
      <c r="N641" s="7">
        <f t="shared" si="28"/>
        <v>675.09999999999991</v>
      </c>
      <c r="O641" s="7">
        <f t="shared" si="29"/>
        <v>10324.9</v>
      </c>
    </row>
    <row r="642" spans="1:15" ht="24.75" customHeight="1" x14ac:dyDescent="0.25">
      <c r="A642" s="6">
        <v>634</v>
      </c>
      <c r="B642" t="s">
        <v>769</v>
      </c>
      <c r="C642" s="6" t="s">
        <v>715</v>
      </c>
      <c r="D642" t="s">
        <v>41</v>
      </c>
      <c r="E642" s="6" t="s">
        <v>28</v>
      </c>
      <c r="F642" s="6" t="s">
        <v>29</v>
      </c>
      <c r="G642" s="7">
        <v>22000</v>
      </c>
      <c r="H642" s="7">
        <v>0</v>
      </c>
      <c r="I642" s="7">
        <v>22000</v>
      </c>
      <c r="J642" s="7">
        <v>631.4</v>
      </c>
      <c r="K642" s="7">
        <v>0</v>
      </c>
      <c r="L642" s="7">
        <f t="shared" si="30"/>
        <v>668.8</v>
      </c>
      <c r="M642" s="7">
        <v>25</v>
      </c>
      <c r="N642" s="7">
        <f t="shared" si="28"/>
        <v>1325.1999999999998</v>
      </c>
      <c r="O642" s="7">
        <f t="shared" si="29"/>
        <v>20674.8</v>
      </c>
    </row>
    <row r="643" spans="1:15" ht="24.75" customHeight="1" x14ac:dyDescent="0.25">
      <c r="A643" s="6">
        <v>635</v>
      </c>
      <c r="B643" s="6" t="s">
        <v>770</v>
      </c>
      <c r="C643" s="6" t="s">
        <v>771</v>
      </c>
      <c r="D643" s="6" t="s">
        <v>202</v>
      </c>
      <c r="E643" s="6" t="s">
        <v>55</v>
      </c>
      <c r="F643" s="6" t="s">
        <v>29</v>
      </c>
      <c r="G643" s="7">
        <v>50000</v>
      </c>
      <c r="H643" s="7">
        <v>0</v>
      </c>
      <c r="I643" s="7">
        <v>50000</v>
      </c>
      <c r="J643" s="7">
        <v>1435</v>
      </c>
      <c r="K643" s="7">
        <v>1596.68</v>
      </c>
      <c r="L643" s="7">
        <f t="shared" si="30"/>
        <v>1520</v>
      </c>
      <c r="M643" s="7">
        <v>2240.46</v>
      </c>
      <c r="N643" s="7">
        <f t="shared" si="28"/>
        <v>6792.14</v>
      </c>
      <c r="O643" s="7">
        <f t="shared" si="29"/>
        <v>43207.86</v>
      </c>
    </row>
    <row r="644" spans="1:15" ht="24.75" customHeight="1" x14ac:dyDescent="0.25">
      <c r="A644" s="6">
        <v>636</v>
      </c>
      <c r="B644" s="6" t="s">
        <v>772</v>
      </c>
      <c r="C644" s="6" t="s">
        <v>771</v>
      </c>
      <c r="D644" s="6" t="s">
        <v>47</v>
      </c>
      <c r="E644" s="6" t="s">
        <v>36</v>
      </c>
      <c r="F644" s="6" t="s">
        <v>29</v>
      </c>
      <c r="G644" s="7">
        <v>15000</v>
      </c>
      <c r="H644" s="7">
        <v>0</v>
      </c>
      <c r="I644" s="7">
        <v>15000</v>
      </c>
      <c r="J644" s="7">
        <v>430.5</v>
      </c>
      <c r="K644" s="7">
        <v>0</v>
      </c>
      <c r="L644" s="7">
        <v>456</v>
      </c>
      <c r="M644" s="7">
        <v>7573.07</v>
      </c>
      <c r="N644" s="7">
        <f t="shared" si="28"/>
        <v>8459.57</v>
      </c>
      <c r="O644" s="7">
        <f t="shared" si="29"/>
        <v>6540.43</v>
      </c>
    </row>
    <row r="645" spans="1:15" ht="24.75" customHeight="1" x14ac:dyDescent="0.25">
      <c r="A645" s="6">
        <v>637</v>
      </c>
      <c r="B645" s="6" t="s">
        <v>773</v>
      </c>
      <c r="C645" s="6" t="s">
        <v>771</v>
      </c>
      <c r="D645" s="6" t="s">
        <v>86</v>
      </c>
      <c r="E645" s="6" t="s">
        <v>28</v>
      </c>
      <c r="F645" s="6" t="s">
        <v>29</v>
      </c>
      <c r="G645" s="7">
        <v>22050</v>
      </c>
      <c r="H645" s="7">
        <v>0</v>
      </c>
      <c r="I645" s="7">
        <v>22050</v>
      </c>
      <c r="J645" s="7">
        <v>632.84</v>
      </c>
      <c r="K645" s="7">
        <v>0</v>
      </c>
      <c r="L645" s="7">
        <f t="shared" si="30"/>
        <v>670.32</v>
      </c>
      <c r="M645" s="7">
        <v>25</v>
      </c>
      <c r="N645" s="7">
        <f t="shared" si="28"/>
        <v>1328.16</v>
      </c>
      <c r="O645" s="7">
        <f t="shared" si="29"/>
        <v>20721.84</v>
      </c>
    </row>
    <row r="646" spans="1:15" ht="24.75" customHeight="1" x14ac:dyDescent="0.25">
      <c r="A646" s="6">
        <v>638</v>
      </c>
      <c r="B646" s="6" t="s">
        <v>774</v>
      </c>
      <c r="C646" s="6" t="s">
        <v>771</v>
      </c>
      <c r="D646" s="6" t="s">
        <v>179</v>
      </c>
      <c r="E646" s="6" t="s">
        <v>36</v>
      </c>
      <c r="F646" s="6" t="s">
        <v>29</v>
      </c>
      <c r="G646" s="7">
        <v>15000</v>
      </c>
      <c r="H646" s="7">
        <v>0</v>
      </c>
      <c r="I646" s="7">
        <v>15000</v>
      </c>
      <c r="J646" s="7">
        <v>430.5</v>
      </c>
      <c r="K646" s="7">
        <v>0</v>
      </c>
      <c r="L646" s="7">
        <v>456</v>
      </c>
      <c r="M646" s="7">
        <v>25</v>
      </c>
      <c r="N646" s="7">
        <f t="shared" ref="N646:N707" si="31">+J646+K646+L646+M646</f>
        <v>911.5</v>
      </c>
      <c r="O646" s="7">
        <f t="shared" si="29"/>
        <v>14088.5</v>
      </c>
    </row>
    <row r="647" spans="1:15" ht="24.75" customHeight="1" x14ac:dyDescent="0.25">
      <c r="A647" s="6">
        <v>639</v>
      </c>
      <c r="B647" s="6" t="s">
        <v>775</v>
      </c>
      <c r="C647" s="6" t="s">
        <v>771</v>
      </c>
      <c r="D647" s="6" t="s">
        <v>103</v>
      </c>
      <c r="E647" s="6" t="s">
        <v>36</v>
      </c>
      <c r="F647" s="6" t="s">
        <v>29</v>
      </c>
      <c r="G647" s="7">
        <v>16500</v>
      </c>
      <c r="H647" s="7">
        <v>0</v>
      </c>
      <c r="I647" s="7">
        <v>16500</v>
      </c>
      <c r="J647" s="7">
        <v>473.55</v>
      </c>
      <c r="K647" s="7">
        <v>0</v>
      </c>
      <c r="L647" s="7">
        <f t="shared" si="30"/>
        <v>501.6</v>
      </c>
      <c r="M647" s="7">
        <v>15025</v>
      </c>
      <c r="N647" s="7">
        <f t="shared" si="31"/>
        <v>16000.15</v>
      </c>
      <c r="O647" s="7">
        <f t="shared" si="29"/>
        <v>499.85000000000036</v>
      </c>
    </row>
    <row r="648" spans="1:15" ht="24.75" customHeight="1" x14ac:dyDescent="0.25">
      <c r="A648" s="6">
        <v>640</v>
      </c>
      <c r="B648" s="6" t="s">
        <v>776</v>
      </c>
      <c r="C648" s="6" t="s">
        <v>771</v>
      </c>
      <c r="D648" s="6" t="s">
        <v>103</v>
      </c>
      <c r="E648" s="6" t="s">
        <v>36</v>
      </c>
      <c r="F648" s="6" t="s">
        <v>29</v>
      </c>
      <c r="G648" s="7">
        <v>15000</v>
      </c>
      <c r="H648" s="7">
        <v>0</v>
      </c>
      <c r="I648" s="7">
        <v>15000</v>
      </c>
      <c r="J648" s="7">
        <v>430.5</v>
      </c>
      <c r="K648" s="7">
        <v>0</v>
      </c>
      <c r="L648" s="7">
        <v>456</v>
      </c>
      <c r="M648" s="7">
        <v>25</v>
      </c>
      <c r="N648" s="7">
        <f t="shared" si="31"/>
        <v>911.5</v>
      </c>
      <c r="O648" s="7">
        <f t="shared" ref="O648:O710" si="32">+G648-N648</f>
        <v>14088.5</v>
      </c>
    </row>
    <row r="649" spans="1:15" ht="24.75" customHeight="1" x14ac:dyDescent="0.25">
      <c r="A649" s="6">
        <v>641</v>
      </c>
      <c r="B649" s="6" t="s">
        <v>777</v>
      </c>
      <c r="C649" s="6" t="s">
        <v>771</v>
      </c>
      <c r="D649" s="6" t="s">
        <v>103</v>
      </c>
      <c r="E649" s="6" t="s">
        <v>36</v>
      </c>
      <c r="F649" s="6" t="s">
        <v>29</v>
      </c>
      <c r="G649" s="7">
        <v>15000</v>
      </c>
      <c r="H649" s="7">
        <v>0</v>
      </c>
      <c r="I649" s="7">
        <v>15000</v>
      </c>
      <c r="J649" s="7">
        <v>430.5</v>
      </c>
      <c r="K649" s="7">
        <v>0</v>
      </c>
      <c r="L649" s="7">
        <v>456</v>
      </c>
      <c r="M649" s="7">
        <v>25</v>
      </c>
      <c r="N649" s="7">
        <f t="shared" si="31"/>
        <v>911.5</v>
      </c>
      <c r="O649" s="7">
        <f t="shared" si="32"/>
        <v>14088.5</v>
      </c>
    </row>
    <row r="650" spans="1:15" ht="24.75" customHeight="1" x14ac:dyDescent="0.25">
      <c r="A650" s="6">
        <v>642</v>
      </c>
      <c r="B650" s="6" t="s">
        <v>778</v>
      </c>
      <c r="C650" s="6" t="s">
        <v>771</v>
      </c>
      <c r="D650" s="6" t="s">
        <v>188</v>
      </c>
      <c r="E650" s="6" t="s">
        <v>28</v>
      </c>
      <c r="F650" s="6" t="s">
        <v>29</v>
      </c>
      <c r="G650" s="7">
        <v>50000</v>
      </c>
      <c r="H650" s="7">
        <v>0</v>
      </c>
      <c r="I650" s="7">
        <v>50000</v>
      </c>
      <c r="J650" s="7">
        <v>1435</v>
      </c>
      <c r="K650" s="7">
        <v>1854</v>
      </c>
      <c r="L650" s="7">
        <f t="shared" si="30"/>
        <v>1520</v>
      </c>
      <c r="M650" s="7">
        <v>525</v>
      </c>
      <c r="N650" s="7">
        <f t="shared" si="31"/>
        <v>5334</v>
      </c>
      <c r="O650" s="7">
        <f t="shared" si="32"/>
        <v>44666</v>
      </c>
    </row>
    <row r="651" spans="1:15" ht="24.75" customHeight="1" x14ac:dyDescent="0.25">
      <c r="A651" s="6">
        <v>643</v>
      </c>
      <c r="B651" s="6" t="s">
        <v>779</v>
      </c>
      <c r="C651" s="6" t="s">
        <v>771</v>
      </c>
      <c r="D651" s="6" t="s">
        <v>103</v>
      </c>
      <c r="E651" s="6" t="s">
        <v>36</v>
      </c>
      <c r="F651" s="6" t="s">
        <v>29</v>
      </c>
      <c r="G651" s="7">
        <v>15000</v>
      </c>
      <c r="H651" s="7">
        <v>0</v>
      </c>
      <c r="I651" s="7">
        <v>15000</v>
      </c>
      <c r="J651" s="7">
        <v>430.5</v>
      </c>
      <c r="K651" s="7">
        <v>0</v>
      </c>
      <c r="L651" s="7">
        <v>456</v>
      </c>
      <c r="M651" s="7">
        <v>25</v>
      </c>
      <c r="N651" s="7">
        <f t="shared" si="31"/>
        <v>911.5</v>
      </c>
      <c r="O651" s="7">
        <f t="shared" si="32"/>
        <v>14088.5</v>
      </c>
    </row>
    <row r="652" spans="1:15" ht="24.75" customHeight="1" x14ac:dyDescent="0.25">
      <c r="A652" s="6">
        <v>644</v>
      </c>
      <c r="B652" s="6" t="s">
        <v>780</v>
      </c>
      <c r="C652" s="6" t="s">
        <v>771</v>
      </c>
      <c r="D652" s="6" t="s">
        <v>47</v>
      </c>
      <c r="E652" s="6" t="s">
        <v>36</v>
      </c>
      <c r="F652" s="6" t="s">
        <v>29</v>
      </c>
      <c r="G652" s="7">
        <v>15000</v>
      </c>
      <c r="H652" s="7">
        <v>0</v>
      </c>
      <c r="I652" s="7">
        <v>15000</v>
      </c>
      <c r="J652" s="7">
        <v>430.5</v>
      </c>
      <c r="K652" s="7">
        <v>0</v>
      </c>
      <c r="L652" s="7">
        <v>456</v>
      </c>
      <c r="M652" s="7">
        <v>25</v>
      </c>
      <c r="N652" s="7">
        <f t="shared" si="31"/>
        <v>911.5</v>
      </c>
      <c r="O652" s="7">
        <f t="shared" si="32"/>
        <v>14088.5</v>
      </c>
    </row>
    <row r="653" spans="1:15" ht="24.75" customHeight="1" x14ac:dyDescent="0.25">
      <c r="A653" s="6">
        <v>645</v>
      </c>
      <c r="B653" s="6" t="s">
        <v>781</v>
      </c>
      <c r="C653" s="6" t="s">
        <v>771</v>
      </c>
      <c r="D653" s="6" t="s">
        <v>47</v>
      </c>
      <c r="E653" s="6" t="s">
        <v>36</v>
      </c>
      <c r="F653" s="7" t="s">
        <v>29</v>
      </c>
      <c r="G653" s="7">
        <v>10000</v>
      </c>
      <c r="H653" s="7">
        <v>0</v>
      </c>
      <c r="I653" s="7">
        <v>10000</v>
      </c>
      <c r="J653" s="7">
        <v>287</v>
      </c>
      <c r="K653" s="7">
        <v>0</v>
      </c>
      <c r="L653" s="7">
        <v>304</v>
      </c>
      <c r="M653" s="7">
        <v>25</v>
      </c>
      <c r="N653" s="7">
        <f t="shared" si="31"/>
        <v>616</v>
      </c>
      <c r="O653" s="7">
        <f t="shared" si="32"/>
        <v>9384</v>
      </c>
    </row>
    <row r="654" spans="1:15" ht="24.75" customHeight="1" x14ac:dyDescent="0.25">
      <c r="A654" s="6">
        <v>646</v>
      </c>
      <c r="B654" t="s">
        <v>782</v>
      </c>
      <c r="C654" s="6" t="s">
        <v>771</v>
      </c>
      <c r="D654" s="6" t="s">
        <v>47</v>
      </c>
      <c r="E654" s="6" t="s">
        <v>36</v>
      </c>
      <c r="F654" s="7" t="s">
        <v>29</v>
      </c>
      <c r="G654" s="7">
        <v>15000</v>
      </c>
      <c r="H654" s="7">
        <v>0</v>
      </c>
      <c r="I654" s="7">
        <v>15000</v>
      </c>
      <c r="J654" s="7">
        <v>430.5</v>
      </c>
      <c r="K654" s="7">
        <v>0</v>
      </c>
      <c r="L654" s="7">
        <v>456</v>
      </c>
      <c r="M654" s="7">
        <v>25</v>
      </c>
      <c r="N654" s="7">
        <f t="shared" si="31"/>
        <v>911.5</v>
      </c>
      <c r="O654" s="7">
        <f t="shared" si="32"/>
        <v>14088.5</v>
      </c>
    </row>
    <row r="655" spans="1:15" ht="24.75" customHeight="1" x14ac:dyDescent="0.25">
      <c r="A655" s="6">
        <v>647</v>
      </c>
      <c r="B655" t="s">
        <v>783</v>
      </c>
      <c r="C655" s="6" t="s">
        <v>771</v>
      </c>
      <c r="D655" s="6" t="s">
        <v>47</v>
      </c>
      <c r="E655" s="6" t="s">
        <v>36</v>
      </c>
      <c r="F655" s="7" t="s">
        <v>29</v>
      </c>
      <c r="G655" s="7">
        <v>15000</v>
      </c>
      <c r="H655" s="7">
        <v>0</v>
      </c>
      <c r="I655" s="7">
        <v>15000</v>
      </c>
      <c r="J655" s="7">
        <v>430.5</v>
      </c>
      <c r="K655" s="7">
        <v>0</v>
      </c>
      <c r="L655" s="7">
        <v>456</v>
      </c>
      <c r="M655" s="7">
        <v>25</v>
      </c>
      <c r="N655" s="7">
        <f t="shared" si="31"/>
        <v>911.5</v>
      </c>
      <c r="O655" s="7">
        <f t="shared" si="32"/>
        <v>14088.5</v>
      </c>
    </row>
    <row r="656" spans="1:15" ht="24.75" customHeight="1" x14ac:dyDescent="0.25">
      <c r="A656" s="6">
        <v>648</v>
      </c>
      <c r="B656" t="s">
        <v>1360</v>
      </c>
      <c r="C656" s="6" t="s">
        <v>771</v>
      </c>
      <c r="D656" s="6" t="s">
        <v>47</v>
      </c>
      <c r="E656" s="6" t="s">
        <v>36</v>
      </c>
      <c r="F656" s="6" t="s">
        <v>37</v>
      </c>
      <c r="G656" s="7">
        <v>15000</v>
      </c>
      <c r="H656" s="7">
        <v>0</v>
      </c>
      <c r="I656" s="7">
        <v>15000</v>
      </c>
      <c r="J656" s="7">
        <v>430.5</v>
      </c>
      <c r="K656" s="7">
        <v>0</v>
      </c>
      <c r="L656" s="7">
        <v>456</v>
      </c>
      <c r="M656" s="7">
        <v>25</v>
      </c>
      <c r="N656" s="7">
        <f t="shared" si="31"/>
        <v>911.5</v>
      </c>
      <c r="O656" s="7">
        <f t="shared" si="32"/>
        <v>14088.5</v>
      </c>
    </row>
    <row r="657" spans="1:15" ht="24.75" customHeight="1" x14ac:dyDescent="0.25">
      <c r="A657" s="6">
        <v>649</v>
      </c>
      <c r="B657" t="s">
        <v>1372</v>
      </c>
      <c r="C657" s="6" t="s">
        <v>771</v>
      </c>
      <c r="D657" s="6" t="s">
        <v>47</v>
      </c>
      <c r="E657" s="6" t="s">
        <v>36</v>
      </c>
      <c r="F657" s="6" t="s">
        <v>37</v>
      </c>
      <c r="G657" s="7">
        <v>15000</v>
      </c>
      <c r="H657" s="7">
        <v>0</v>
      </c>
      <c r="I657" s="7">
        <v>15000</v>
      </c>
      <c r="J657" s="7">
        <v>430.5</v>
      </c>
      <c r="K657" s="7">
        <v>0</v>
      </c>
      <c r="L657" s="7">
        <v>456</v>
      </c>
      <c r="M657" s="7">
        <v>25</v>
      </c>
      <c r="N657" s="7">
        <f t="shared" si="31"/>
        <v>911.5</v>
      </c>
      <c r="O657" s="7">
        <f t="shared" si="32"/>
        <v>14088.5</v>
      </c>
    </row>
    <row r="658" spans="1:15" ht="24.75" customHeight="1" x14ac:dyDescent="0.25">
      <c r="A658" s="6">
        <v>650</v>
      </c>
      <c r="B658" s="6" t="s">
        <v>784</v>
      </c>
      <c r="C658" s="6" t="s">
        <v>771</v>
      </c>
      <c r="D658" s="6" t="s">
        <v>188</v>
      </c>
      <c r="E658" s="6" t="s">
        <v>28</v>
      </c>
      <c r="F658" s="6" t="s">
        <v>29</v>
      </c>
      <c r="G658" s="7">
        <v>50000</v>
      </c>
      <c r="H658" s="7">
        <v>0</v>
      </c>
      <c r="I658" s="7">
        <v>50000</v>
      </c>
      <c r="J658" s="7">
        <v>1435</v>
      </c>
      <c r="K658" s="7">
        <v>1854</v>
      </c>
      <c r="L658" s="7">
        <v>1520</v>
      </c>
      <c r="M658" s="7">
        <v>425</v>
      </c>
      <c r="N658" s="7">
        <f t="shared" si="31"/>
        <v>5234</v>
      </c>
      <c r="O658" s="7">
        <f t="shared" si="32"/>
        <v>44766</v>
      </c>
    </row>
    <row r="659" spans="1:15" ht="24.75" customHeight="1" x14ac:dyDescent="0.25">
      <c r="A659" s="6">
        <v>651</v>
      </c>
      <c r="B659" s="6" t="s">
        <v>785</v>
      </c>
      <c r="C659" s="6" t="s">
        <v>771</v>
      </c>
      <c r="D659" s="6" t="s">
        <v>786</v>
      </c>
      <c r="E659" s="6" t="s">
        <v>28</v>
      </c>
      <c r="F659" s="6" t="s">
        <v>29</v>
      </c>
      <c r="G659" s="7">
        <v>50000</v>
      </c>
      <c r="H659" s="7">
        <v>0</v>
      </c>
      <c r="I659" s="7">
        <v>50000</v>
      </c>
      <c r="J659" s="7">
        <v>1435</v>
      </c>
      <c r="K659" s="7">
        <v>1854</v>
      </c>
      <c r="L659" s="7">
        <v>1520</v>
      </c>
      <c r="M659" s="7">
        <v>10537.5</v>
      </c>
      <c r="N659" s="7">
        <f t="shared" si="31"/>
        <v>15346.5</v>
      </c>
      <c r="O659" s="7">
        <f t="shared" si="32"/>
        <v>34653.5</v>
      </c>
    </row>
    <row r="660" spans="1:15" ht="24.75" customHeight="1" x14ac:dyDescent="0.25">
      <c r="A660" s="6">
        <v>652</v>
      </c>
      <c r="B660" s="6" t="s">
        <v>787</v>
      </c>
      <c r="C660" s="6" t="s">
        <v>771</v>
      </c>
      <c r="D660" s="6" t="s">
        <v>126</v>
      </c>
      <c r="E660" s="6" t="s">
        <v>36</v>
      </c>
      <c r="F660" s="6" t="s">
        <v>29</v>
      </c>
      <c r="G660" s="7">
        <v>25000</v>
      </c>
      <c r="H660" s="7">
        <v>0</v>
      </c>
      <c r="I660" s="7">
        <v>25000</v>
      </c>
      <c r="J660" s="7">
        <v>717.5</v>
      </c>
      <c r="K660" s="7">
        <v>0</v>
      </c>
      <c r="L660" s="7">
        <v>760</v>
      </c>
      <c r="M660" s="7">
        <v>1740.46</v>
      </c>
      <c r="N660" s="7">
        <f t="shared" si="31"/>
        <v>3217.96</v>
      </c>
      <c r="O660" s="7">
        <f t="shared" si="32"/>
        <v>21782.04</v>
      </c>
    </row>
    <row r="661" spans="1:15" ht="24.75" customHeight="1" x14ac:dyDescent="0.25">
      <c r="A661" s="6">
        <v>653</v>
      </c>
      <c r="B661" s="6" t="s">
        <v>788</v>
      </c>
      <c r="C661" s="6" t="s">
        <v>771</v>
      </c>
      <c r="D661" s="6" t="s">
        <v>188</v>
      </c>
      <c r="E661" s="6" t="s">
        <v>28</v>
      </c>
      <c r="F661" s="6" t="s">
        <v>37</v>
      </c>
      <c r="G661" s="7">
        <v>50000</v>
      </c>
      <c r="H661" s="7">
        <v>0</v>
      </c>
      <c r="I661" s="7">
        <v>50000</v>
      </c>
      <c r="J661" s="7">
        <v>1435</v>
      </c>
      <c r="K661" s="7">
        <v>1596.68</v>
      </c>
      <c r="L661" s="7">
        <v>1520</v>
      </c>
      <c r="M661" s="7">
        <v>1740.46</v>
      </c>
      <c r="N661" s="7">
        <f t="shared" si="31"/>
        <v>6292.14</v>
      </c>
      <c r="O661" s="7">
        <f t="shared" si="32"/>
        <v>43707.86</v>
      </c>
    </row>
    <row r="662" spans="1:15" ht="24.75" customHeight="1" x14ac:dyDescent="0.25">
      <c r="A662" s="6">
        <v>654</v>
      </c>
      <c r="B662" s="6" t="s">
        <v>789</v>
      </c>
      <c r="C662" s="6" t="s">
        <v>771</v>
      </c>
      <c r="D662" s="6" t="s">
        <v>786</v>
      </c>
      <c r="E662" s="6" t="s">
        <v>55</v>
      </c>
      <c r="F662" s="6" t="s">
        <v>29</v>
      </c>
      <c r="G662" s="7">
        <v>50000</v>
      </c>
      <c r="H662" s="7">
        <v>0</v>
      </c>
      <c r="I662" s="7">
        <v>50000</v>
      </c>
      <c r="J662" s="7">
        <v>1435</v>
      </c>
      <c r="K662" s="7">
        <v>1854</v>
      </c>
      <c r="L662" s="7">
        <v>1520</v>
      </c>
      <c r="M662" s="7">
        <v>5473.2</v>
      </c>
      <c r="N662" s="7">
        <f t="shared" si="31"/>
        <v>10282.200000000001</v>
      </c>
      <c r="O662" s="7">
        <f t="shared" si="32"/>
        <v>39717.800000000003</v>
      </c>
    </row>
    <row r="663" spans="1:15" ht="24.75" customHeight="1" x14ac:dyDescent="0.25">
      <c r="A663" s="6">
        <v>655</v>
      </c>
      <c r="B663" s="6" t="s">
        <v>790</v>
      </c>
      <c r="C663" s="6" t="s">
        <v>771</v>
      </c>
      <c r="D663" s="6" t="s">
        <v>103</v>
      </c>
      <c r="E663" s="6" t="s">
        <v>36</v>
      </c>
      <c r="F663" s="6" t="s">
        <v>29</v>
      </c>
      <c r="G663" s="7">
        <v>15000</v>
      </c>
      <c r="H663" s="7">
        <v>0</v>
      </c>
      <c r="I663" s="7">
        <v>15000</v>
      </c>
      <c r="J663" s="7">
        <v>430.5</v>
      </c>
      <c r="K663" s="7">
        <v>0</v>
      </c>
      <c r="L663" s="7">
        <v>456</v>
      </c>
      <c r="M663" s="7">
        <v>25</v>
      </c>
      <c r="N663" s="7">
        <f t="shared" si="31"/>
        <v>911.5</v>
      </c>
      <c r="O663" s="7">
        <f t="shared" si="32"/>
        <v>14088.5</v>
      </c>
    </row>
    <row r="664" spans="1:15" ht="24.75" customHeight="1" x14ac:dyDescent="0.25">
      <c r="A664" s="6">
        <v>656</v>
      </c>
      <c r="B664" s="6" t="s">
        <v>791</v>
      </c>
      <c r="C664" s="6" t="s">
        <v>771</v>
      </c>
      <c r="D664" s="6" t="s">
        <v>103</v>
      </c>
      <c r="E664" s="6" t="s">
        <v>36</v>
      </c>
      <c r="F664" s="6" t="s">
        <v>29</v>
      </c>
      <c r="G664" s="7">
        <v>15000</v>
      </c>
      <c r="H664" s="7">
        <v>0</v>
      </c>
      <c r="I664" s="7">
        <v>15000</v>
      </c>
      <c r="J664" s="7">
        <v>430.5</v>
      </c>
      <c r="K664" s="7">
        <v>0</v>
      </c>
      <c r="L664" s="7">
        <v>456</v>
      </c>
      <c r="M664" s="7">
        <v>25</v>
      </c>
      <c r="N664" s="7">
        <f t="shared" si="31"/>
        <v>911.5</v>
      </c>
      <c r="O664" s="7">
        <f t="shared" si="32"/>
        <v>14088.5</v>
      </c>
    </row>
    <row r="665" spans="1:15" ht="24.75" customHeight="1" x14ac:dyDescent="0.25">
      <c r="A665" s="6">
        <v>657</v>
      </c>
      <c r="B665" s="6" t="s">
        <v>792</v>
      </c>
      <c r="C665" s="6" t="s">
        <v>771</v>
      </c>
      <c r="D665" s="6" t="s">
        <v>103</v>
      </c>
      <c r="E665" s="6" t="s">
        <v>36</v>
      </c>
      <c r="F665" s="6" t="s">
        <v>29</v>
      </c>
      <c r="G665" s="7">
        <v>15000</v>
      </c>
      <c r="H665" s="7">
        <v>0</v>
      </c>
      <c r="I665" s="7">
        <v>15000</v>
      </c>
      <c r="J665" s="7">
        <v>430.5</v>
      </c>
      <c r="K665" s="7">
        <v>0</v>
      </c>
      <c r="L665" s="7">
        <v>456</v>
      </c>
      <c r="M665" s="7">
        <v>25</v>
      </c>
      <c r="N665" s="7">
        <f t="shared" si="31"/>
        <v>911.5</v>
      </c>
      <c r="O665" s="7">
        <f t="shared" si="32"/>
        <v>14088.5</v>
      </c>
    </row>
    <row r="666" spans="1:15" ht="24.75" customHeight="1" x14ac:dyDescent="0.25">
      <c r="A666" s="6">
        <v>658</v>
      </c>
      <c r="B666" s="6" t="s">
        <v>793</v>
      </c>
      <c r="C666" s="6" t="s">
        <v>771</v>
      </c>
      <c r="D666" s="6" t="s">
        <v>47</v>
      </c>
      <c r="E666" s="6" t="s">
        <v>36</v>
      </c>
      <c r="F666" s="6" t="s">
        <v>29</v>
      </c>
      <c r="G666" s="7">
        <v>15000</v>
      </c>
      <c r="H666" s="7">
        <v>0</v>
      </c>
      <c r="I666" s="7">
        <v>15000</v>
      </c>
      <c r="J666" s="7">
        <v>430.5</v>
      </c>
      <c r="K666" s="7">
        <v>0</v>
      </c>
      <c r="L666" s="7">
        <v>456</v>
      </c>
      <c r="M666" s="7">
        <v>25</v>
      </c>
      <c r="N666" s="7">
        <f t="shared" si="31"/>
        <v>911.5</v>
      </c>
      <c r="O666" s="7">
        <f t="shared" si="32"/>
        <v>14088.5</v>
      </c>
    </row>
    <row r="667" spans="1:15" ht="24.75" customHeight="1" x14ac:dyDescent="0.25">
      <c r="A667" s="6">
        <v>659</v>
      </c>
      <c r="B667" t="s">
        <v>794</v>
      </c>
      <c r="C667" s="6" t="s">
        <v>771</v>
      </c>
      <c r="D667" s="6" t="s">
        <v>47</v>
      </c>
      <c r="E667" s="6" t="s">
        <v>36</v>
      </c>
      <c r="F667" s="6" t="s">
        <v>29</v>
      </c>
      <c r="G667" s="7">
        <v>15000</v>
      </c>
      <c r="H667" s="7">
        <v>0</v>
      </c>
      <c r="I667" s="7">
        <v>15000</v>
      </c>
      <c r="J667" s="7">
        <v>430.5</v>
      </c>
      <c r="K667" s="7">
        <v>0</v>
      </c>
      <c r="L667" s="7">
        <v>456</v>
      </c>
      <c r="M667" s="7">
        <v>25</v>
      </c>
      <c r="N667" s="7">
        <f t="shared" si="31"/>
        <v>911.5</v>
      </c>
      <c r="O667" s="7">
        <f t="shared" si="32"/>
        <v>14088.5</v>
      </c>
    </row>
    <row r="668" spans="1:15" ht="24.75" customHeight="1" x14ac:dyDescent="0.25">
      <c r="A668" s="6">
        <v>660</v>
      </c>
      <c r="B668" s="6" t="s">
        <v>795</v>
      </c>
      <c r="C668" s="6" t="s">
        <v>771</v>
      </c>
      <c r="D668" s="6" t="s">
        <v>47</v>
      </c>
      <c r="E668" s="6" t="s">
        <v>36</v>
      </c>
      <c r="F668" s="6" t="s">
        <v>29</v>
      </c>
      <c r="G668" s="7">
        <v>15000</v>
      </c>
      <c r="H668" s="7">
        <v>0</v>
      </c>
      <c r="I668" s="7">
        <v>15000</v>
      </c>
      <c r="J668" s="7">
        <v>430.5</v>
      </c>
      <c r="K668" s="7">
        <v>0</v>
      </c>
      <c r="L668" s="7">
        <v>456</v>
      </c>
      <c r="M668" s="7">
        <v>365</v>
      </c>
      <c r="N668" s="7">
        <f t="shared" si="31"/>
        <v>1251.5</v>
      </c>
      <c r="O668" s="7">
        <f t="shared" si="32"/>
        <v>13748.5</v>
      </c>
    </row>
    <row r="669" spans="1:15" ht="24.75" customHeight="1" x14ac:dyDescent="0.25">
      <c r="A669" s="6">
        <v>661</v>
      </c>
      <c r="B669" s="1" t="s">
        <v>796</v>
      </c>
      <c r="C669" s="6" t="s">
        <v>771</v>
      </c>
      <c r="D669" s="6" t="s">
        <v>261</v>
      </c>
      <c r="E669" s="6" t="s">
        <v>36</v>
      </c>
      <c r="F669" s="6" t="s">
        <v>29</v>
      </c>
      <c r="G669" s="7">
        <v>15000</v>
      </c>
      <c r="H669" s="7">
        <v>0</v>
      </c>
      <c r="I669" s="7">
        <v>15000</v>
      </c>
      <c r="J669" s="7">
        <v>430.5</v>
      </c>
      <c r="K669" s="7">
        <v>0</v>
      </c>
      <c r="L669" s="7">
        <v>456</v>
      </c>
      <c r="M669" s="7">
        <v>25</v>
      </c>
      <c r="N669" s="7">
        <f t="shared" si="31"/>
        <v>911.5</v>
      </c>
      <c r="O669" s="7">
        <f t="shared" si="32"/>
        <v>14088.5</v>
      </c>
    </row>
    <row r="670" spans="1:15" ht="24.75" customHeight="1" x14ac:dyDescent="0.25">
      <c r="A670" s="6">
        <v>662</v>
      </c>
      <c r="B670" s="1" t="s">
        <v>797</v>
      </c>
      <c r="C670" s="6" t="s">
        <v>771</v>
      </c>
      <c r="D670" s="6" t="s">
        <v>103</v>
      </c>
      <c r="E670" s="6" t="s">
        <v>36</v>
      </c>
      <c r="F670" s="6" t="s">
        <v>29</v>
      </c>
      <c r="G670" s="7">
        <v>15000</v>
      </c>
      <c r="H670" s="7">
        <v>0</v>
      </c>
      <c r="I670" s="7">
        <v>15000</v>
      </c>
      <c r="J670" s="7">
        <v>430.5</v>
      </c>
      <c r="K670" s="7">
        <v>0</v>
      </c>
      <c r="L670" s="7">
        <v>456</v>
      </c>
      <c r="M670" s="7">
        <v>25</v>
      </c>
      <c r="N670" s="7">
        <f t="shared" si="31"/>
        <v>911.5</v>
      </c>
      <c r="O670" s="7">
        <f t="shared" si="32"/>
        <v>14088.5</v>
      </c>
    </row>
    <row r="671" spans="1:15" ht="24.75" customHeight="1" x14ac:dyDescent="0.25">
      <c r="A671" s="6">
        <v>663</v>
      </c>
      <c r="B671" s="6" t="s">
        <v>798</v>
      </c>
      <c r="C671" s="6" t="s">
        <v>771</v>
      </c>
      <c r="D671" s="6" t="s">
        <v>47</v>
      </c>
      <c r="E671" s="6" t="s">
        <v>36</v>
      </c>
      <c r="F671" s="6" t="s">
        <v>29</v>
      </c>
      <c r="G671" s="7">
        <v>35000</v>
      </c>
      <c r="H671" s="7">
        <v>0</v>
      </c>
      <c r="I671" s="7">
        <v>35000</v>
      </c>
      <c r="J671" s="7">
        <v>1004.5</v>
      </c>
      <c r="K671" s="7">
        <v>0</v>
      </c>
      <c r="L671" s="7">
        <v>1064</v>
      </c>
      <c r="M671" s="7">
        <v>25</v>
      </c>
      <c r="N671" s="7">
        <f t="shared" si="31"/>
        <v>2093.5</v>
      </c>
      <c r="O671" s="7">
        <f t="shared" si="32"/>
        <v>32906.5</v>
      </c>
    </row>
    <row r="672" spans="1:15" ht="24.75" customHeight="1" x14ac:dyDescent="0.25">
      <c r="A672" s="6">
        <v>664</v>
      </c>
      <c r="B672" s="6" t="s">
        <v>799</v>
      </c>
      <c r="C672" s="6" t="s">
        <v>771</v>
      </c>
      <c r="D672" s="6" t="s">
        <v>47</v>
      </c>
      <c r="E672" s="6" t="s">
        <v>36</v>
      </c>
      <c r="F672" s="6" t="s">
        <v>29</v>
      </c>
      <c r="G672" s="7">
        <v>15000</v>
      </c>
      <c r="H672" s="7">
        <v>0</v>
      </c>
      <c r="I672" s="7">
        <v>15000</v>
      </c>
      <c r="J672" s="7">
        <v>430.5</v>
      </c>
      <c r="K672" s="7">
        <v>0</v>
      </c>
      <c r="L672" s="7">
        <v>456</v>
      </c>
      <c r="M672" s="7">
        <v>25</v>
      </c>
      <c r="N672" s="7">
        <f t="shared" si="31"/>
        <v>911.5</v>
      </c>
      <c r="O672" s="7">
        <f t="shared" si="32"/>
        <v>14088.5</v>
      </c>
    </row>
    <row r="673" spans="1:15" ht="24.75" customHeight="1" x14ac:dyDescent="0.25">
      <c r="A673" s="6">
        <v>665</v>
      </c>
      <c r="B673" s="6" t="s">
        <v>800</v>
      </c>
      <c r="C673" s="6" t="s">
        <v>771</v>
      </c>
      <c r="D673" s="6" t="s">
        <v>188</v>
      </c>
      <c r="E673" s="6" t="s">
        <v>28</v>
      </c>
      <c r="F673" s="6" t="s">
        <v>29</v>
      </c>
      <c r="G673" s="7">
        <v>50000</v>
      </c>
      <c r="H673" s="7">
        <v>0</v>
      </c>
      <c r="I673" s="7">
        <v>50000</v>
      </c>
      <c r="J673" s="7">
        <v>1435</v>
      </c>
      <c r="K673" s="7">
        <v>1596.68</v>
      </c>
      <c r="L673" s="7">
        <f t="shared" ref="L673:L690" si="33">+I673*3.04%</f>
        <v>1520</v>
      </c>
      <c r="M673" s="7">
        <v>13307.46</v>
      </c>
      <c r="N673" s="7">
        <f t="shared" si="31"/>
        <v>17859.14</v>
      </c>
      <c r="O673" s="7">
        <f t="shared" si="32"/>
        <v>32140.86</v>
      </c>
    </row>
    <row r="674" spans="1:15" ht="24.75" customHeight="1" x14ac:dyDescent="0.25">
      <c r="A674" s="6">
        <v>666</v>
      </c>
      <c r="B674" s="6" t="s">
        <v>801</v>
      </c>
      <c r="C674" s="6" t="s">
        <v>771</v>
      </c>
      <c r="D674" s="6" t="s">
        <v>103</v>
      </c>
      <c r="E674" s="6" t="s">
        <v>36</v>
      </c>
      <c r="F674" s="6" t="s">
        <v>29</v>
      </c>
      <c r="G674" s="7">
        <v>11000</v>
      </c>
      <c r="H674" s="7">
        <v>0</v>
      </c>
      <c r="I674" s="7">
        <v>11000</v>
      </c>
      <c r="J674" s="7">
        <v>315.7</v>
      </c>
      <c r="K674" s="7">
        <v>0</v>
      </c>
      <c r="L674" s="7">
        <f t="shared" si="33"/>
        <v>334.4</v>
      </c>
      <c r="M674" s="7">
        <v>25</v>
      </c>
      <c r="N674" s="7">
        <f t="shared" si="31"/>
        <v>675.09999999999991</v>
      </c>
      <c r="O674" s="7">
        <f t="shared" si="32"/>
        <v>10324.9</v>
      </c>
    </row>
    <row r="675" spans="1:15" ht="24.75" customHeight="1" x14ac:dyDescent="0.25">
      <c r="A675" s="6">
        <v>667</v>
      </c>
      <c r="B675" s="6" t="s">
        <v>802</v>
      </c>
      <c r="C675" s="6" t="s">
        <v>771</v>
      </c>
      <c r="D675" s="6" t="s">
        <v>67</v>
      </c>
      <c r="E675" s="6" t="s">
        <v>36</v>
      </c>
      <c r="F675" s="6" t="s">
        <v>37</v>
      </c>
      <c r="G675" s="7">
        <v>22050</v>
      </c>
      <c r="H675" s="7">
        <v>0</v>
      </c>
      <c r="I675" s="7">
        <v>22050</v>
      </c>
      <c r="J675" s="7">
        <v>632.84</v>
      </c>
      <c r="K675" s="7">
        <v>0</v>
      </c>
      <c r="L675" s="7">
        <f t="shared" si="33"/>
        <v>670.32</v>
      </c>
      <c r="M675" s="7">
        <v>25</v>
      </c>
      <c r="N675" s="7">
        <f t="shared" si="31"/>
        <v>1328.16</v>
      </c>
      <c r="O675" s="7">
        <f t="shared" si="32"/>
        <v>20721.84</v>
      </c>
    </row>
    <row r="676" spans="1:15" ht="24.75" customHeight="1" x14ac:dyDescent="0.25">
      <c r="A676" s="6">
        <v>668</v>
      </c>
      <c r="B676" s="6" t="s">
        <v>803</v>
      </c>
      <c r="C676" s="6" t="s">
        <v>771</v>
      </c>
      <c r="D676" s="6" t="s">
        <v>188</v>
      </c>
      <c r="E676" s="6" t="s">
        <v>28</v>
      </c>
      <c r="F676" s="6" t="s">
        <v>29</v>
      </c>
      <c r="G676" s="7">
        <v>50000</v>
      </c>
      <c r="H676" s="7">
        <v>0</v>
      </c>
      <c r="I676" s="7">
        <v>50000</v>
      </c>
      <c r="J676" s="7">
        <v>1435</v>
      </c>
      <c r="K676" s="7">
        <v>1854</v>
      </c>
      <c r="L676" s="7">
        <v>1520</v>
      </c>
      <c r="M676" s="7">
        <v>1325</v>
      </c>
      <c r="N676" s="7">
        <f t="shared" si="31"/>
        <v>6134</v>
      </c>
      <c r="O676" s="7">
        <f t="shared" si="32"/>
        <v>43866</v>
      </c>
    </row>
    <row r="677" spans="1:15" ht="24.75" customHeight="1" x14ac:dyDescent="0.25">
      <c r="A677" s="6">
        <v>669</v>
      </c>
      <c r="B677" s="6" t="s">
        <v>804</v>
      </c>
      <c r="C677" s="6" t="s">
        <v>771</v>
      </c>
      <c r="D677" s="6" t="s">
        <v>188</v>
      </c>
      <c r="E677" s="6" t="s">
        <v>28</v>
      </c>
      <c r="F677" s="6" t="s">
        <v>29</v>
      </c>
      <c r="G677" s="7">
        <v>50000</v>
      </c>
      <c r="H677" s="7">
        <v>0</v>
      </c>
      <c r="I677" s="7">
        <v>50000</v>
      </c>
      <c r="J677" s="7">
        <v>1435</v>
      </c>
      <c r="K677" s="7">
        <v>1854</v>
      </c>
      <c r="L677" s="7">
        <v>1520</v>
      </c>
      <c r="M677" s="7">
        <v>875</v>
      </c>
      <c r="N677" s="7">
        <f t="shared" si="31"/>
        <v>5684</v>
      </c>
      <c r="O677" s="7">
        <f t="shared" si="32"/>
        <v>44316</v>
      </c>
    </row>
    <row r="678" spans="1:15" ht="24.75" customHeight="1" x14ac:dyDescent="0.25">
      <c r="A678" s="6">
        <v>670</v>
      </c>
      <c r="B678" s="6" t="s">
        <v>805</v>
      </c>
      <c r="C678" s="6" t="s">
        <v>771</v>
      </c>
      <c r="D678" s="6" t="s">
        <v>188</v>
      </c>
      <c r="E678" s="6" t="s">
        <v>28</v>
      </c>
      <c r="F678" s="6" t="s">
        <v>29</v>
      </c>
      <c r="G678" s="7">
        <v>50000</v>
      </c>
      <c r="H678" s="7">
        <v>0</v>
      </c>
      <c r="I678" s="7">
        <v>50000</v>
      </c>
      <c r="J678" s="7">
        <v>1435</v>
      </c>
      <c r="K678" s="7">
        <v>1854</v>
      </c>
      <c r="L678" s="7">
        <f t="shared" si="33"/>
        <v>1520</v>
      </c>
      <c r="M678" s="7">
        <v>525</v>
      </c>
      <c r="N678" s="7">
        <f t="shared" si="31"/>
        <v>5334</v>
      </c>
      <c r="O678" s="7">
        <f t="shared" si="32"/>
        <v>44666</v>
      </c>
    </row>
    <row r="679" spans="1:15" ht="24.75" customHeight="1" x14ac:dyDescent="0.25">
      <c r="A679" s="6">
        <v>671</v>
      </c>
      <c r="B679" s="6" t="s">
        <v>806</v>
      </c>
      <c r="C679" s="6" t="s">
        <v>771</v>
      </c>
      <c r="D679" s="6" t="s">
        <v>179</v>
      </c>
      <c r="E679" s="6" t="s">
        <v>36</v>
      </c>
      <c r="F679" s="6" t="s">
        <v>37</v>
      </c>
      <c r="G679" s="7">
        <v>15000</v>
      </c>
      <c r="H679" s="7">
        <v>0</v>
      </c>
      <c r="I679" s="7">
        <v>15000</v>
      </c>
      <c r="J679" s="7">
        <f>+G679*2.87%</f>
        <v>430.5</v>
      </c>
      <c r="K679" s="7">
        <v>0</v>
      </c>
      <c r="L679" s="7">
        <f t="shared" si="33"/>
        <v>456</v>
      </c>
      <c r="M679" s="7">
        <v>25</v>
      </c>
      <c r="N679" s="7">
        <f t="shared" si="31"/>
        <v>911.5</v>
      </c>
      <c r="O679" s="7">
        <f t="shared" si="32"/>
        <v>14088.5</v>
      </c>
    </row>
    <row r="680" spans="1:15" ht="24.75" customHeight="1" x14ac:dyDescent="0.25">
      <c r="A680" s="6">
        <v>672</v>
      </c>
      <c r="B680" s="6" t="s">
        <v>807</v>
      </c>
      <c r="C680" s="6" t="s">
        <v>771</v>
      </c>
      <c r="D680" s="6" t="s">
        <v>188</v>
      </c>
      <c r="E680" s="6" t="s">
        <v>55</v>
      </c>
      <c r="F680" s="6" t="s">
        <v>29</v>
      </c>
      <c r="G680" s="7">
        <v>50000</v>
      </c>
      <c r="H680" s="7">
        <v>0</v>
      </c>
      <c r="I680" s="7">
        <v>50000</v>
      </c>
      <c r="J680" s="7">
        <v>1435</v>
      </c>
      <c r="K680" s="7">
        <v>1854</v>
      </c>
      <c r="L680" s="7">
        <f t="shared" si="33"/>
        <v>1520</v>
      </c>
      <c r="M680" s="7">
        <v>22568.03</v>
      </c>
      <c r="N680" s="7">
        <f t="shared" si="31"/>
        <v>27377.03</v>
      </c>
      <c r="O680" s="7">
        <f t="shared" si="32"/>
        <v>22622.97</v>
      </c>
    </row>
    <row r="681" spans="1:15" ht="24.75" customHeight="1" x14ac:dyDescent="0.25">
      <c r="A681" s="6">
        <v>673</v>
      </c>
      <c r="B681" s="6" t="s">
        <v>808</v>
      </c>
      <c r="C681" s="6" t="s">
        <v>771</v>
      </c>
      <c r="D681" s="6" t="s">
        <v>188</v>
      </c>
      <c r="E681" s="6" t="s">
        <v>28</v>
      </c>
      <c r="F681" s="6" t="s">
        <v>29</v>
      </c>
      <c r="G681" s="7">
        <v>50000</v>
      </c>
      <c r="H681" s="7">
        <v>0</v>
      </c>
      <c r="I681" s="7">
        <v>50000</v>
      </c>
      <c r="J681" s="7">
        <v>1435</v>
      </c>
      <c r="K681" s="7">
        <v>1854</v>
      </c>
      <c r="L681" s="7">
        <f t="shared" si="33"/>
        <v>1520</v>
      </c>
      <c r="M681" s="7">
        <v>925</v>
      </c>
      <c r="N681" s="7">
        <f t="shared" si="31"/>
        <v>5734</v>
      </c>
      <c r="O681" s="7">
        <f t="shared" si="32"/>
        <v>44266</v>
      </c>
    </row>
    <row r="682" spans="1:15" ht="24.75" customHeight="1" x14ac:dyDescent="0.25">
      <c r="A682" s="6">
        <v>674</v>
      </c>
      <c r="B682" s="6" t="s">
        <v>809</v>
      </c>
      <c r="C682" s="6" t="s">
        <v>771</v>
      </c>
      <c r="D682" s="6" t="s">
        <v>188</v>
      </c>
      <c r="E682" s="6" t="s">
        <v>28</v>
      </c>
      <c r="F682" s="6" t="s">
        <v>37</v>
      </c>
      <c r="G682" s="7">
        <v>50000</v>
      </c>
      <c r="H682" s="7">
        <v>0</v>
      </c>
      <c r="I682" s="7">
        <v>50000</v>
      </c>
      <c r="J682" s="7">
        <v>1435</v>
      </c>
      <c r="K682" s="7">
        <v>1854</v>
      </c>
      <c r="L682" s="7">
        <v>1520</v>
      </c>
      <c r="M682" s="7">
        <v>6410</v>
      </c>
      <c r="N682" s="7">
        <f t="shared" si="31"/>
        <v>11219</v>
      </c>
      <c r="O682" s="7">
        <f t="shared" si="32"/>
        <v>38781</v>
      </c>
    </row>
    <row r="683" spans="1:15" ht="24.75" customHeight="1" x14ac:dyDescent="0.25">
      <c r="A683" s="6">
        <v>675</v>
      </c>
      <c r="B683" s="6" t="s">
        <v>810</v>
      </c>
      <c r="C683" s="6" t="s">
        <v>771</v>
      </c>
      <c r="D683" s="6" t="s">
        <v>188</v>
      </c>
      <c r="E683" s="6" t="s">
        <v>55</v>
      </c>
      <c r="F683" s="6" t="s">
        <v>37</v>
      </c>
      <c r="G683" s="7">
        <v>50000</v>
      </c>
      <c r="H683" s="7">
        <v>0</v>
      </c>
      <c r="I683" s="7">
        <v>50000</v>
      </c>
      <c r="J683" s="7">
        <v>1435</v>
      </c>
      <c r="K683" s="7">
        <v>1596.68</v>
      </c>
      <c r="L683" s="7">
        <f t="shared" si="33"/>
        <v>1520</v>
      </c>
      <c r="M683" s="7">
        <v>2740.46</v>
      </c>
      <c r="N683" s="7">
        <f t="shared" si="31"/>
        <v>7292.14</v>
      </c>
      <c r="O683" s="7">
        <f t="shared" si="32"/>
        <v>42707.86</v>
      </c>
    </row>
    <row r="684" spans="1:15" ht="24.75" customHeight="1" x14ac:dyDescent="0.25">
      <c r="A684" s="6">
        <v>676</v>
      </c>
      <c r="B684" s="6" t="s">
        <v>811</v>
      </c>
      <c r="C684" s="6" t="s">
        <v>812</v>
      </c>
      <c r="D684" s="6" t="s">
        <v>47</v>
      </c>
      <c r="E684" s="6" t="s">
        <v>36</v>
      </c>
      <c r="F684" s="6" t="s">
        <v>29</v>
      </c>
      <c r="G684" s="7">
        <v>15000</v>
      </c>
      <c r="H684" s="7">
        <v>0</v>
      </c>
      <c r="I684" s="7">
        <v>15000</v>
      </c>
      <c r="J684" s="7">
        <v>430.5</v>
      </c>
      <c r="K684" s="7">
        <v>0</v>
      </c>
      <c r="L684" s="7">
        <v>456</v>
      </c>
      <c r="M684" s="7">
        <v>25</v>
      </c>
      <c r="N684" s="7">
        <f t="shared" si="31"/>
        <v>911.5</v>
      </c>
      <c r="O684" s="7">
        <f t="shared" si="32"/>
        <v>14088.5</v>
      </c>
    </row>
    <row r="685" spans="1:15" ht="24.75" customHeight="1" x14ac:dyDescent="0.25">
      <c r="A685" s="6">
        <v>677</v>
      </c>
      <c r="B685" s="6" t="s">
        <v>813</v>
      </c>
      <c r="C685" s="6" t="s">
        <v>812</v>
      </c>
      <c r="D685" s="6" t="s">
        <v>261</v>
      </c>
      <c r="E685" s="6" t="s">
        <v>36</v>
      </c>
      <c r="F685" s="6" t="s">
        <v>29</v>
      </c>
      <c r="G685" s="7">
        <v>15000</v>
      </c>
      <c r="H685" s="7">
        <v>0</v>
      </c>
      <c r="I685" s="7">
        <v>15000</v>
      </c>
      <c r="J685" s="7">
        <v>430.5</v>
      </c>
      <c r="K685" s="7">
        <v>0</v>
      </c>
      <c r="L685" s="7">
        <v>456</v>
      </c>
      <c r="M685" s="7">
        <v>25</v>
      </c>
      <c r="N685" s="7">
        <f t="shared" si="31"/>
        <v>911.5</v>
      </c>
      <c r="O685" s="7">
        <f t="shared" si="32"/>
        <v>14088.5</v>
      </c>
    </row>
    <row r="686" spans="1:15" ht="24.75" customHeight="1" x14ac:dyDescent="0.25">
      <c r="A686" s="6">
        <v>678</v>
      </c>
      <c r="B686" s="6" t="s">
        <v>814</v>
      </c>
      <c r="C686" s="6" t="s">
        <v>812</v>
      </c>
      <c r="D686" s="6" t="s">
        <v>47</v>
      </c>
      <c r="E686" s="6" t="s">
        <v>36</v>
      </c>
      <c r="F686" s="6" t="s">
        <v>29</v>
      </c>
      <c r="G686" s="7">
        <v>15000</v>
      </c>
      <c r="H686" s="7">
        <v>0</v>
      </c>
      <c r="I686" s="7">
        <v>15000</v>
      </c>
      <c r="J686" s="7">
        <v>430.5</v>
      </c>
      <c r="K686" s="7">
        <v>0</v>
      </c>
      <c r="L686" s="7">
        <v>456</v>
      </c>
      <c r="M686" s="7">
        <v>25</v>
      </c>
      <c r="N686" s="7">
        <f t="shared" si="31"/>
        <v>911.5</v>
      </c>
      <c r="O686" s="7">
        <f t="shared" si="32"/>
        <v>14088.5</v>
      </c>
    </row>
    <row r="687" spans="1:15" ht="24.75" customHeight="1" x14ac:dyDescent="0.25">
      <c r="A687" s="6">
        <v>679</v>
      </c>
      <c r="B687" s="6" t="s">
        <v>815</v>
      </c>
      <c r="C687" s="6" t="s">
        <v>812</v>
      </c>
      <c r="D687" s="6" t="s">
        <v>119</v>
      </c>
      <c r="E687" s="6" t="s">
        <v>36</v>
      </c>
      <c r="F687" s="6" t="s">
        <v>37</v>
      </c>
      <c r="G687" s="7">
        <v>15000</v>
      </c>
      <c r="H687" s="7">
        <v>0</v>
      </c>
      <c r="I687" s="7">
        <v>15000</v>
      </c>
      <c r="J687" s="7">
        <v>430.5</v>
      </c>
      <c r="K687" s="7">
        <v>0</v>
      </c>
      <c r="L687" s="7">
        <v>456</v>
      </c>
      <c r="M687" s="7">
        <v>25</v>
      </c>
      <c r="N687" s="7">
        <f t="shared" si="31"/>
        <v>911.5</v>
      </c>
      <c r="O687" s="7">
        <f t="shared" si="32"/>
        <v>14088.5</v>
      </c>
    </row>
    <row r="688" spans="1:15" ht="24.75" customHeight="1" x14ac:dyDescent="0.25">
      <c r="A688" s="6">
        <v>680</v>
      </c>
      <c r="B688" s="6" t="s">
        <v>816</v>
      </c>
      <c r="C688" s="6" t="s">
        <v>812</v>
      </c>
      <c r="D688" s="6" t="s">
        <v>119</v>
      </c>
      <c r="E688" s="6" t="s">
        <v>36</v>
      </c>
      <c r="F688" s="6" t="s">
        <v>37</v>
      </c>
      <c r="G688" s="7">
        <v>15000</v>
      </c>
      <c r="H688" s="7">
        <v>0</v>
      </c>
      <c r="I688" s="7">
        <v>15000</v>
      </c>
      <c r="J688" s="7">
        <v>430.5</v>
      </c>
      <c r="K688" s="7">
        <v>0</v>
      </c>
      <c r="L688" s="7">
        <v>456</v>
      </c>
      <c r="M688" s="7">
        <v>25</v>
      </c>
      <c r="N688" s="7">
        <f t="shared" si="31"/>
        <v>911.5</v>
      </c>
      <c r="O688" s="7">
        <f t="shared" si="32"/>
        <v>14088.5</v>
      </c>
    </row>
    <row r="689" spans="1:15" ht="24.75" customHeight="1" x14ac:dyDescent="0.25">
      <c r="A689" s="6">
        <v>681</v>
      </c>
      <c r="B689" s="6" t="s">
        <v>817</v>
      </c>
      <c r="C689" s="6" t="s">
        <v>771</v>
      </c>
      <c r="D689" s="6" t="s">
        <v>119</v>
      </c>
      <c r="E689" s="6" t="s">
        <v>36</v>
      </c>
      <c r="F689" s="6" t="s">
        <v>37</v>
      </c>
      <c r="G689" s="7">
        <v>11000</v>
      </c>
      <c r="H689" s="7">
        <v>0</v>
      </c>
      <c r="I689" s="7">
        <v>11000</v>
      </c>
      <c r="J689" s="7">
        <v>315.7</v>
      </c>
      <c r="K689" s="7">
        <v>0</v>
      </c>
      <c r="L689" s="7">
        <f t="shared" si="33"/>
        <v>334.4</v>
      </c>
      <c r="M689" s="7">
        <v>8096.79</v>
      </c>
      <c r="N689" s="7">
        <f t="shared" si="31"/>
        <v>8746.89</v>
      </c>
      <c r="O689" s="7">
        <f t="shared" si="32"/>
        <v>2253.1100000000006</v>
      </c>
    </row>
    <row r="690" spans="1:15" ht="24.75" customHeight="1" x14ac:dyDescent="0.25">
      <c r="A690" s="6">
        <v>682</v>
      </c>
      <c r="B690" s="6" t="s">
        <v>818</v>
      </c>
      <c r="C690" s="6" t="s">
        <v>771</v>
      </c>
      <c r="D690" s="6" t="s">
        <v>135</v>
      </c>
      <c r="E690" s="6" t="s">
        <v>36</v>
      </c>
      <c r="F690" s="6" t="s">
        <v>29</v>
      </c>
      <c r="G690" s="7">
        <v>15000</v>
      </c>
      <c r="H690" s="7">
        <v>0</v>
      </c>
      <c r="I690" s="7">
        <v>15000</v>
      </c>
      <c r="J690" s="7">
        <v>430.5</v>
      </c>
      <c r="K690" s="7">
        <v>0</v>
      </c>
      <c r="L690" s="7">
        <f t="shared" si="33"/>
        <v>456</v>
      </c>
      <c r="M690" s="7">
        <v>25</v>
      </c>
      <c r="N690" s="7">
        <f t="shared" si="31"/>
        <v>911.5</v>
      </c>
      <c r="O690" s="7">
        <f t="shared" si="32"/>
        <v>14088.5</v>
      </c>
    </row>
    <row r="691" spans="1:15" ht="24.75" customHeight="1" x14ac:dyDescent="0.25">
      <c r="A691" s="6">
        <v>683</v>
      </c>
      <c r="B691" s="6" t="s">
        <v>819</v>
      </c>
      <c r="C691" s="6" t="s">
        <v>771</v>
      </c>
      <c r="D691" s="6" t="s">
        <v>126</v>
      </c>
      <c r="E691" s="6" t="s">
        <v>36</v>
      </c>
      <c r="F691" s="6" t="s">
        <v>29</v>
      </c>
      <c r="G691" s="7">
        <v>15000</v>
      </c>
      <c r="H691" s="7">
        <v>0</v>
      </c>
      <c r="I691" s="7">
        <v>15000</v>
      </c>
      <c r="J691" s="7">
        <v>430.5</v>
      </c>
      <c r="K691" s="7">
        <v>0</v>
      </c>
      <c r="L691" s="7">
        <v>456</v>
      </c>
      <c r="M691" s="7">
        <v>25</v>
      </c>
      <c r="N691" s="7">
        <f t="shared" si="31"/>
        <v>911.5</v>
      </c>
      <c r="O691" s="7">
        <f t="shared" si="32"/>
        <v>14088.5</v>
      </c>
    </row>
    <row r="692" spans="1:15" ht="24.75" customHeight="1" x14ac:dyDescent="0.25">
      <c r="A692" s="6">
        <v>684</v>
      </c>
      <c r="B692" s="6" t="s">
        <v>820</v>
      </c>
      <c r="C692" s="6" t="s">
        <v>771</v>
      </c>
      <c r="D692" s="6" t="s">
        <v>135</v>
      </c>
      <c r="E692" s="6" t="s">
        <v>36</v>
      </c>
      <c r="F692" s="6" t="s">
        <v>29</v>
      </c>
      <c r="G692" s="7">
        <v>15000</v>
      </c>
      <c r="H692" s="7">
        <v>0</v>
      </c>
      <c r="I692" s="7">
        <v>15000</v>
      </c>
      <c r="J692" s="7">
        <v>430.5</v>
      </c>
      <c r="K692" s="7">
        <v>0</v>
      </c>
      <c r="L692" s="7">
        <f t="shared" ref="L692:L763" si="34">+I692*3.04%</f>
        <v>456</v>
      </c>
      <c r="M692" s="7">
        <v>25</v>
      </c>
      <c r="N692" s="7">
        <f t="shared" si="31"/>
        <v>911.5</v>
      </c>
      <c r="O692" s="7">
        <f t="shared" si="32"/>
        <v>14088.5</v>
      </c>
    </row>
    <row r="693" spans="1:15" ht="24.75" customHeight="1" x14ac:dyDescent="0.25">
      <c r="A693" s="6">
        <v>685</v>
      </c>
      <c r="B693" s="6" t="s">
        <v>821</v>
      </c>
      <c r="C693" s="6" t="s">
        <v>771</v>
      </c>
      <c r="D693" s="6" t="s">
        <v>47</v>
      </c>
      <c r="E693" s="6" t="s">
        <v>36</v>
      </c>
      <c r="F693" s="6" t="s">
        <v>29</v>
      </c>
      <c r="G693" s="7">
        <v>15000</v>
      </c>
      <c r="H693" s="7">
        <v>0</v>
      </c>
      <c r="I693" s="7">
        <v>15000</v>
      </c>
      <c r="J693" s="7">
        <v>430.5</v>
      </c>
      <c r="K693" s="7">
        <v>0</v>
      </c>
      <c r="L693" s="7">
        <v>456</v>
      </c>
      <c r="M693" s="7">
        <v>25</v>
      </c>
      <c r="N693" s="7">
        <f t="shared" si="31"/>
        <v>911.5</v>
      </c>
      <c r="O693" s="7">
        <f t="shared" si="32"/>
        <v>14088.5</v>
      </c>
    </row>
    <row r="694" spans="1:15" ht="24.75" customHeight="1" x14ac:dyDescent="0.25">
      <c r="A694" s="6">
        <v>686</v>
      </c>
      <c r="B694" s="6" t="s">
        <v>822</v>
      </c>
      <c r="C694" s="6" t="s">
        <v>771</v>
      </c>
      <c r="D694" s="6" t="s">
        <v>47</v>
      </c>
      <c r="E694" s="6" t="s">
        <v>36</v>
      </c>
      <c r="F694" s="6" t="s">
        <v>29</v>
      </c>
      <c r="G694" s="7">
        <v>15000</v>
      </c>
      <c r="H694" s="7">
        <v>0</v>
      </c>
      <c r="I694" s="7">
        <v>15000</v>
      </c>
      <c r="J694" s="7">
        <v>430.5</v>
      </c>
      <c r="K694" s="7">
        <v>0</v>
      </c>
      <c r="L694" s="7">
        <v>456</v>
      </c>
      <c r="M694" s="7">
        <v>25</v>
      </c>
      <c r="N694" s="7">
        <f t="shared" si="31"/>
        <v>911.5</v>
      </c>
      <c r="O694" s="7">
        <f t="shared" si="32"/>
        <v>14088.5</v>
      </c>
    </row>
    <row r="695" spans="1:15" ht="24.75" customHeight="1" x14ac:dyDescent="0.25">
      <c r="A695" s="6">
        <v>687</v>
      </c>
      <c r="B695" s="6" t="s">
        <v>823</v>
      </c>
      <c r="C695" s="6" t="s">
        <v>771</v>
      </c>
      <c r="D695" s="6" t="s">
        <v>47</v>
      </c>
      <c r="E695" s="6" t="s">
        <v>36</v>
      </c>
      <c r="F695" s="6" t="s">
        <v>29</v>
      </c>
      <c r="G695" s="7">
        <v>15000</v>
      </c>
      <c r="H695" s="7">
        <v>0</v>
      </c>
      <c r="I695" s="7">
        <v>15000</v>
      </c>
      <c r="J695" s="7">
        <v>430.5</v>
      </c>
      <c r="K695" s="7">
        <v>0</v>
      </c>
      <c r="L695" s="7">
        <v>456</v>
      </c>
      <c r="M695" s="7">
        <v>25</v>
      </c>
      <c r="N695" s="7">
        <f t="shared" si="31"/>
        <v>911.5</v>
      </c>
      <c r="O695" s="7">
        <f t="shared" si="32"/>
        <v>14088.5</v>
      </c>
    </row>
    <row r="696" spans="1:15" ht="24.75" customHeight="1" x14ac:dyDescent="0.25">
      <c r="A696" s="6">
        <v>688</v>
      </c>
      <c r="B696" s="6" t="s">
        <v>824</v>
      </c>
      <c r="C696" s="6" t="s">
        <v>825</v>
      </c>
      <c r="D696" s="6" t="s">
        <v>179</v>
      </c>
      <c r="E696" s="6" t="s">
        <v>36</v>
      </c>
      <c r="F696" s="6" t="s">
        <v>29</v>
      </c>
      <c r="G696" s="7">
        <v>15000</v>
      </c>
      <c r="H696" s="7">
        <v>0</v>
      </c>
      <c r="I696" s="7">
        <v>15000</v>
      </c>
      <c r="J696" s="7">
        <f>+I696*2.87%</f>
        <v>430.5</v>
      </c>
      <c r="K696" s="7">
        <v>0</v>
      </c>
      <c r="L696" s="7">
        <f t="shared" si="34"/>
        <v>456</v>
      </c>
      <c r="M696" s="7">
        <v>25</v>
      </c>
      <c r="N696" s="7">
        <f t="shared" si="31"/>
        <v>911.5</v>
      </c>
      <c r="O696" s="7">
        <f t="shared" si="32"/>
        <v>14088.5</v>
      </c>
    </row>
    <row r="697" spans="1:15" ht="24.75" customHeight="1" x14ac:dyDescent="0.25">
      <c r="A697" s="6">
        <v>689</v>
      </c>
      <c r="B697" s="6" t="s">
        <v>826</v>
      </c>
      <c r="C697" s="6" t="s">
        <v>825</v>
      </c>
      <c r="D697" s="6" t="s">
        <v>408</v>
      </c>
      <c r="E697" s="6" t="s">
        <v>36</v>
      </c>
      <c r="F697" s="6" t="s">
        <v>29</v>
      </c>
      <c r="G697" s="7">
        <v>16500</v>
      </c>
      <c r="H697" s="7">
        <v>0</v>
      </c>
      <c r="I697" s="7">
        <v>16500</v>
      </c>
      <c r="J697" s="7">
        <f>+I697*2.87%</f>
        <v>473.55</v>
      </c>
      <c r="K697" s="7">
        <v>0</v>
      </c>
      <c r="L697" s="7">
        <f t="shared" si="34"/>
        <v>501.6</v>
      </c>
      <c r="M697" s="7">
        <v>125</v>
      </c>
      <c r="N697" s="7">
        <f t="shared" si="31"/>
        <v>1100.1500000000001</v>
      </c>
      <c r="O697" s="7">
        <f t="shared" si="32"/>
        <v>15399.85</v>
      </c>
    </row>
    <row r="698" spans="1:15" ht="24.75" customHeight="1" x14ac:dyDescent="0.25">
      <c r="A698" s="6">
        <v>690</v>
      </c>
      <c r="B698" s="6" t="s">
        <v>827</v>
      </c>
      <c r="C698" s="6" t="s">
        <v>825</v>
      </c>
      <c r="D698" s="6" t="s">
        <v>188</v>
      </c>
      <c r="E698" s="6" t="s">
        <v>28</v>
      </c>
      <c r="F698" s="6" t="s">
        <v>37</v>
      </c>
      <c r="G698" s="7">
        <v>50000</v>
      </c>
      <c r="H698" s="7">
        <v>0</v>
      </c>
      <c r="I698" s="7">
        <v>50000</v>
      </c>
      <c r="J698" s="7">
        <v>1435</v>
      </c>
      <c r="K698" s="7">
        <v>1854</v>
      </c>
      <c r="L698" s="7">
        <f t="shared" si="34"/>
        <v>1520</v>
      </c>
      <c r="M698" s="7">
        <v>673.5</v>
      </c>
      <c r="N698" s="7">
        <f t="shared" si="31"/>
        <v>5482.5</v>
      </c>
      <c r="O698" s="7">
        <f t="shared" si="32"/>
        <v>44517.5</v>
      </c>
    </row>
    <row r="699" spans="1:15" ht="24.75" customHeight="1" x14ac:dyDescent="0.25">
      <c r="A699" s="6">
        <v>691</v>
      </c>
      <c r="B699" s="6" t="s">
        <v>828</v>
      </c>
      <c r="C699" s="6" t="s">
        <v>825</v>
      </c>
      <c r="D699" s="6" t="s">
        <v>70</v>
      </c>
      <c r="E699" s="6" t="s">
        <v>55</v>
      </c>
      <c r="F699" s="6" t="s">
        <v>29</v>
      </c>
      <c r="G699" s="7">
        <v>60000</v>
      </c>
      <c r="H699" s="7">
        <v>0</v>
      </c>
      <c r="I699" s="7">
        <v>60000</v>
      </c>
      <c r="J699" s="7">
        <v>1722</v>
      </c>
      <c r="K699" s="7">
        <v>2800.49</v>
      </c>
      <c r="L699" s="7">
        <f t="shared" si="34"/>
        <v>1824</v>
      </c>
      <c r="M699" s="7">
        <v>5015.92</v>
      </c>
      <c r="N699" s="7">
        <f t="shared" si="31"/>
        <v>11362.41</v>
      </c>
      <c r="O699" s="7">
        <f t="shared" si="32"/>
        <v>48637.59</v>
      </c>
    </row>
    <row r="700" spans="1:15" ht="24.75" customHeight="1" x14ac:dyDescent="0.25">
      <c r="A700" s="6">
        <v>692</v>
      </c>
      <c r="B700" s="6" t="s">
        <v>829</v>
      </c>
      <c r="C700" s="6" t="s">
        <v>825</v>
      </c>
      <c r="D700" s="6" t="s">
        <v>188</v>
      </c>
      <c r="E700" s="6" t="s">
        <v>55</v>
      </c>
      <c r="F700" s="6" t="s">
        <v>37</v>
      </c>
      <c r="G700" s="7">
        <v>50000</v>
      </c>
      <c r="H700" s="7">
        <v>0</v>
      </c>
      <c r="I700" s="7">
        <v>50000</v>
      </c>
      <c r="J700" s="7">
        <v>1435</v>
      </c>
      <c r="K700" s="7">
        <v>1854</v>
      </c>
      <c r="L700" s="7">
        <f t="shared" si="34"/>
        <v>1520</v>
      </c>
      <c r="M700" s="7">
        <v>865</v>
      </c>
      <c r="N700" s="7">
        <f t="shared" si="31"/>
        <v>5674</v>
      </c>
      <c r="O700" s="7">
        <f t="shared" si="32"/>
        <v>44326</v>
      </c>
    </row>
    <row r="701" spans="1:15" ht="24.75" customHeight="1" x14ac:dyDescent="0.25">
      <c r="A701" s="6">
        <v>693</v>
      </c>
      <c r="B701" s="6" t="s">
        <v>830</v>
      </c>
      <c r="C701" s="6" t="s">
        <v>825</v>
      </c>
      <c r="D701" s="6" t="s">
        <v>188</v>
      </c>
      <c r="E701" s="6" t="s">
        <v>55</v>
      </c>
      <c r="F701" s="6" t="s">
        <v>37</v>
      </c>
      <c r="G701" s="7">
        <v>50000</v>
      </c>
      <c r="H701" s="7">
        <v>0</v>
      </c>
      <c r="I701" s="7">
        <v>50000</v>
      </c>
      <c r="J701" s="7">
        <v>1435</v>
      </c>
      <c r="K701" s="7">
        <v>1596.68</v>
      </c>
      <c r="L701" s="7">
        <f t="shared" si="34"/>
        <v>1520</v>
      </c>
      <c r="M701" s="7">
        <v>1740.46</v>
      </c>
      <c r="N701" s="7">
        <f t="shared" si="31"/>
        <v>6292.14</v>
      </c>
      <c r="O701" s="7">
        <f t="shared" si="32"/>
        <v>43707.86</v>
      </c>
    </row>
    <row r="702" spans="1:15" ht="24.75" customHeight="1" x14ac:dyDescent="0.25">
      <c r="A702" s="6">
        <v>694</v>
      </c>
      <c r="B702" s="6" t="s">
        <v>831</v>
      </c>
      <c r="C702" s="6" t="s">
        <v>825</v>
      </c>
      <c r="D702" s="6" t="s">
        <v>188</v>
      </c>
      <c r="E702" s="6" t="s">
        <v>55</v>
      </c>
      <c r="F702" s="6" t="s">
        <v>37</v>
      </c>
      <c r="G702" s="7">
        <v>50000</v>
      </c>
      <c r="H702" s="7">
        <v>0</v>
      </c>
      <c r="I702" s="7">
        <v>50000</v>
      </c>
      <c r="J702" s="7">
        <v>1435</v>
      </c>
      <c r="K702" s="7">
        <v>1596.68</v>
      </c>
      <c r="L702" s="7">
        <f t="shared" si="34"/>
        <v>1520</v>
      </c>
      <c r="M702" s="7">
        <v>2820.46</v>
      </c>
      <c r="N702" s="7">
        <f t="shared" si="31"/>
        <v>7372.14</v>
      </c>
      <c r="O702" s="7">
        <f t="shared" si="32"/>
        <v>42627.86</v>
      </c>
    </row>
    <row r="703" spans="1:15" ht="24.75" customHeight="1" x14ac:dyDescent="0.25">
      <c r="A703" s="6">
        <v>695</v>
      </c>
      <c r="B703" s="6" t="s">
        <v>832</v>
      </c>
      <c r="C703" s="6" t="s">
        <v>825</v>
      </c>
      <c r="D703" s="6" t="s">
        <v>833</v>
      </c>
      <c r="E703" s="6" t="s">
        <v>55</v>
      </c>
      <c r="F703" s="6" t="s">
        <v>37</v>
      </c>
      <c r="G703" s="7">
        <v>75000</v>
      </c>
      <c r="H703" s="7">
        <v>0</v>
      </c>
      <c r="I703" s="7">
        <v>75000</v>
      </c>
      <c r="J703" s="7">
        <v>2152.5</v>
      </c>
      <c r="K703" s="7">
        <v>6309.38</v>
      </c>
      <c r="L703" s="7">
        <f t="shared" si="34"/>
        <v>2280</v>
      </c>
      <c r="M703" s="7">
        <v>425</v>
      </c>
      <c r="N703" s="7">
        <f t="shared" si="31"/>
        <v>11166.880000000001</v>
      </c>
      <c r="O703" s="7">
        <f t="shared" si="32"/>
        <v>63833.119999999995</v>
      </c>
    </row>
    <row r="704" spans="1:15" ht="24.75" customHeight="1" x14ac:dyDescent="0.25">
      <c r="A704" s="6">
        <v>696</v>
      </c>
      <c r="B704" s="6" t="s">
        <v>834</v>
      </c>
      <c r="C704" s="6" t="s">
        <v>825</v>
      </c>
      <c r="D704" s="6" t="s">
        <v>297</v>
      </c>
      <c r="E704" s="6" t="s">
        <v>55</v>
      </c>
      <c r="F704" s="6" t="s">
        <v>29</v>
      </c>
      <c r="G704" s="7">
        <v>75000</v>
      </c>
      <c r="H704" s="7">
        <v>0</v>
      </c>
      <c r="I704" s="7">
        <v>75000</v>
      </c>
      <c r="J704" s="7">
        <v>2152.5</v>
      </c>
      <c r="K704" s="7">
        <v>6309.38</v>
      </c>
      <c r="L704" s="7">
        <f t="shared" si="34"/>
        <v>2280</v>
      </c>
      <c r="M704" s="7">
        <v>2470.5</v>
      </c>
      <c r="N704" s="7">
        <f t="shared" si="31"/>
        <v>13212.380000000001</v>
      </c>
      <c r="O704" s="7">
        <f t="shared" si="32"/>
        <v>61787.619999999995</v>
      </c>
    </row>
    <row r="705" spans="1:15" ht="24.75" customHeight="1" x14ac:dyDescent="0.25">
      <c r="A705" s="6">
        <v>697</v>
      </c>
      <c r="B705" s="6" t="s">
        <v>835</v>
      </c>
      <c r="C705" s="6" t="s">
        <v>825</v>
      </c>
      <c r="D705" s="6" t="s">
        <v>202</v>
      </c>
      <c r="E705" s="6" t="s">
        <v>28</v>
      </c>
      <c r="F705" s="6" t="s">
        <v>37</v>
      </c>
      <c r="G705" s="7">
        <v>50000</v>
      </c>
      <c r="H705" s="7">
        <v>0</v>
      </c>
      <c r="I705" s="7">
        <v>50000</v>
      </c>
      <c r="J705" s="7">
        <v>1435</v>
      </c>
      <c r="K705" s="7">
        <v>1854</v>
      </c>
      <c r="L705" s="7">
        <f t="shared" si="34"/>
        <v>1520</v>
      </c>
      <c r="M705" s="7">
        <v>425</v>
      </c>
      <c r="N705" s="7">
        <f t="shared" si="31"/>
        <v>5234</v>
      </c>
      <c r="O705" s="7">
        <f t="shared" si="32"/>
        <v>44766</v>
      </c>
    </row>
    <row r="706" spans="1:15" ht="24.75" customHeight="1" x14ac:dyDescent="0.25">
      <c r="A706" s="6">
        <v>698</v>
      </c>
      <c r="B706" s="6" t="s">
        <v>836</v>
      </c>
      <c r="C706" s="6" t="s">
        <v>825</v>
      </c>
      <c r="D706" s="6" t="s">
        <v>70</v>
      </c>
      <c r="E706" s="6" t="s">
        <v>28</v>
      </c>
      <c r="F706" s="6" t="s">
        <v>37</v>
      </c>
      <c r="G706" s="7">
        <v>60000</v>
      </c>
      <c r="H706" s="7">
        <v>0</v>
      </c>
      <c r="I706" s="7">
        <v>60000</v>
      </c>
      <c r="J706" s="7">
        <v>1722</v>
      </c>
      <c r="K706" s="7">
        <v>3486.68</v>
      </c>
      <c r="L706" s="7">
        <f t="shared" si="34"/>
        <v>1824</v>
      </c>
      <c r="M706" s="7">
        <v>1442</v>
      </c>
      <c r="N706" s="7">
        <f t="shared" si="31"/>
        <v>8474.68</v>
      </c>
      <c r="O706" s="7">
        <f t="shared" si="32"/>
        <v>51525.32</v>
      </c>
    </row>
    <row r="707" spans="1:15" ht="24.75" customHeight="1" x14ac:dyDescent="0.25">
      <c r="A707" s="6">
        <v>699</v>
      </c>
      <c r="B707" s="6" t="s">
        <v>837</v>
      </c>
      <c r="C707" s="6" t="s">
        <v>825</v>
      </c>
      <c r="D707" s="6" t="s">
        <v>188</v>
      </c>
      <c r="E707" s="6" t="s">
        <v>55</v>
      </c>
      <c r="F707" s="6" t="s">
        <v>37</v>
      </c>
      <c r="G707" s="7">
        <v>50000</v>
      </c>
      <c r="H707" s="7">
        <v>0</v>
      </c>
      <c r="I707" s="7">
        <v>50000</v>
      </c>
      <c r="J707" s="7">
        <v>1435</v>
      </c>
      <c r="K707" s="7">
        <v>1854</v>
      </c>
      <c r="L707" s="7">
        <f t="shared" si="34"/>
        <v>1520</v>
      </c>
      <c r="M707" s="7">
        <v>865</v>
      </c>
      <c r="N707" s="7">
        <f t="shared" si="31"/>
        <v>5674</v>
      </c>
      <c r="O707" s="7">
        <f t="shared" si="32"/>
        <v>44326</v>
      </c>
    </row>
    <row r="708" spans="1:15" ht="24.75" customHeight="1" x14ac:dyDescent="0.25">
      <c r="A708" s="6">
        <v>700</v>
      </c>
      <c r="B708" s="6" t="s">
        <v>838</v>
      </c>
      <c r="C708" s="6" t="s">
        <v>825</v>
      </c>
      <c r="D708" s="6" t="s">
        <v>839</v>
      </c>
      <c r="E708" s="6" t="s">
        <v>55</v>
      </c>
      <c r="F708" s="6" t="s">
        <v>37</v>
      </c>
      <c r="G708" s="7">
        <v>50000</v>
      </c>
      <c r="H708" s="7">
        <v>0</v>
      </c>
      <c r="I708" s="7">
        <v>50000</v>
      </c>
      <c r="J708" s="7">
        <v>1435</v>
      </c>
      <c r="K708" s="7">
        <v>1596.68</v>
      </c>
      <c r="L708" s="7">
        <f t="shared" si="34"/>
        <v>1520</v>
      </c>
      <c r="M708" s="7">
        <v>3500.46</v>
      </c>
      <c r="N708" s="7">
        <f t="shared" ref="N708:N770" si="35">+J708+K708+L708+M708</f>
        <v>8052.14</v>
      </c>
      <c r="O708" s="7">
        <f t="shared" si="32"/>
        <v>41947.86</v>
      </c>
    </row>
    <row r="709" spans="1:15" ht="24.75" customHeight="1" x14ac:dyDescent="0.25">
      <c r="A709" s="6">
        <v>701</v>
      </c>
      <c r="B709" s="6" t="s">
        <v>840</v>
      </c>
      <c r="C709" s="6" t="s">
        <v>825</v>
      </c>
      <c r="D709" s="6" t="s">
        <v>67</v>
      </c>
      <c r="E709" s="6" t="s">
        <v>28</v>
      </c>
      <c r="F709" s="6" t="s">
        <v>37</v>
      </c>
      <c r="G709" s="7">
        <v>35000</v>
      </c>
      <c r="H709" s="7">
        <v>0</v>
      </c>
      <c r="I709" s="7">
        <v>35000</v>
      </c>
      <c r="J709" s="7">
        <v>1004.5</v>
      </c>
      <c r="K709" s="7">
        <v>0</v>
      </c>
      <c r="L709" s="7">
        <f t="shared" si="34"/>
        <v>1064</v>
      </c>
      <c r="M709" s="7">
        <v>893.5</v>
      </c>
      <c r="N709" s="7">
        <f t="shared" si="35"/>
        <v>2962</v>
      </c>
      <c r="O709" s="7">
        <f t="shared" si="32"/>
        <v>32038</v>
      </c>
    </row>
    <row r="710" spans="1:15" ht="24.75" customHeight="1" x14ac:dyDescent="0.25">
      <c r="A710" s="6">
        <v>702</v>
      </c>
      <c r="B710" s="6" t="s">
        <v>841</v>
      </c>
      <c r="C710" s="6" t="s">
        <v>825</v>
      </c>
      <c r="D710" s="6" t="s">
        <v>188</v>
      </c>
      <c r="E710" s="6" t="s">
        <v>55</v>
      </c>
      <c r="F710" s="6" t="s">
        <v>29</v>
      </c>
      <c r="G710" s="7">
        <v>50000</v>
      </c>
      <c r="H710" s="7">
        <v>0</v>
      </c>
      <c r="I710" s="7">
        <v>50000</v>
      </c>
      <c r="J710" s="7">
        <v>1435</v>
      </c>
      <c r="K710" s="7">
        <v>1596.68</v>
      </c>
      <c r="L710" s="7">
        <f t="shared" si="34"/>
        <v>1520</v>
      </c>
      <c r="M710" s="7">
        <v>2740.46</v>
      </c>
      <c r="N710" s="7">
        <f t="shared" si="35"/>
        <v>7292.14</v>
      </c>
      <c r="O710" s="7">
        <f t="shared" si="32"/>
        <v>42707.86</v>
      </c>
    </row>
    <row r="711" spans="1:15" ht="24.75" customHeight="1" x14ac:dyDescent="0.25">
      <c r="A711" s="6">
        <v>703</v>
      </c>
      <c r="B711" s="6" t="s">
        <v>842</v>
      </c>
      <c r="C711" s="6" t="s">
        <v>825</v>
      </c>
      <c r="D711" s="6" t="s">
        <v>188</v>
      </c>
      <c r="E711" s="6" t="s">
        <v>55</v>
      </c>
      <c r="F711" s="6" t="s">
        <v>37</v>
      </c>
      <c r="G711" s="7">
        <v>50000</v>
      </c>
      <c r="H711" s="7">
        <v>0</v>
      </c>
      <c r="I711" s="7">
        <v>50000</v>
      </c>
      <c r="J711" s="7">
        <v>1435</v>
      </c>
      <c r="K711" s="7">
        <v>1854</v>
      </c>
      <c r="L711" s="7">
        <v>1520</v>
      </c>
      <c r="M711" s="7">
        <v>4298.59</v>
      </c>
      <c r="N711" s="7">
        <f t="shared" si="35"/>
        <v>9107.59</v>
      </c>
      <c r="O711" s="7">
        <f t="shared" ref="O711:O773" si="36">+G711-N711</f>
        <v>40892.410000000003</v>
      </c>
    </row>
    <row r="712" spans="1:15" ht="24.75" customHeight="1" x14ac:dyDescent="0.25">
      <c r="A712" s="6">
        <v>704</v>
      </c>
      <c r="B712" s="6" t="s">
        <v>843</v>
      </c>
      <c r="C712" s="6" t="s">
        <v>825</v>
      </c>
      <c r="D712" s="6" t="s">
        <v>179</v>
      </c>
      <c r="E712" s="6" t="s">
        <v>36</v>
      </c>
      <c r="F712" s="6" t="s">
        <v>29</v>
      </c>
      <c r="G712" s="7">
        <v>11000.47</v>
      </c>
      <c r="H712" s="7">
        <v>0</v>
      </c>
      <c r="I712" s="7">
        <v>11000.47</v>
      </c>
      <c r="J712" s="7">
        <v>315.70999999999998</v>
      </c>
      <c r="K712" s="7">
        <v>0</v>
      </c>
      <c r="L712" s="7">
        <f t="shared" si="34"/>
        <v>334.414288</v>
      </c>
      <c r="M712" s="7">
        <v>3586.17</v>
      </c>
      <c r="N712" s="7">
        <f t="shared" si="35"/>
        <v>4236.2942880000001</v>
      </c>
      <c r="O712" s="7">
        <f t="shared" si="36"/>
        <v>6764.1757119999993</v>
      </c>
    </row>
    <row r="713" spans="1:15" ht="24.75" customHeight="1" x14ac:dyDescent="0.25">
      <c r="A713" s="6">
        <v>705</v>
      </c>
      <c r="B713" s="6" t="s">
        <v>844</v>
      </c>
      <c r="C713" s="6" t="s">
        <v>825</v>
      </c>
      <c r="D713" s="6" t="s">
        <v>839</v>
      </c>
      <c r="E713" s="6" t="s">
        <v>55</v>
      </c>
      <c r="F713" s="6" t="s">
        <v>37</v>
      </c>
      <c r="G713" s="7">
        <v>50000</v>
      </c>
      <c r="H713" s="7">
        <v>0</v>
      </c>
      <c r="I713" s="7">
        <v>50000</v>
      </c>
      <c r="J713" s="7">
        <v>1435</v>
      </c>
      <c r="K713" s="7">
        <v>1854</v>
      </c>
      <c r="L713" s="7">
        <f t="shared" si="34"/>
        <v>1520</v>
      </c>
      <c r="M713" s="7">
        <v>25</v>
      </c>
      <c r="N713" s="7">
        <f t="shared" si="35"/>
        <v>4834</v>
      </c>
      <c r="O713" s="7">
        <f t="shared" si="36"/>
        <v>45166</v>
      </c>
    </row>
    <row r="714" spans="1:15" ht="24.75" customHeight="1" x14ac:dyDescent="0.25">
      <c r="A714" s="6">
        <v>706</v>
      </c>
      <c r="B714" s="6" t="s">
        <v>845</v>
      </c>
      <c r="C714" s="6" t="s">
        <v>825</v>
      </c>
      <c r="D714" s="6" t="s">
        <v>188</v>
      </c>
      <c r="E714" s="6" t="s">
        <v>55</v>
      </c>
      <c r="F714" s="6" t="s">
        <v>37</v>
      </c>
      <c r="G714" s="7">
        <v>50000</v>
      </c>
      <c r="H714" s="7">
        <v>0</v>
      </c>
      <c r="I714" s="7">
        <v>50000</v>
      </c>
      <c r="J714" s="7">
        <v>1435</v>
      </c>
      <c r="K714" s="7">
        <v>1854</v>
      </c>
      <c r="L714" s="7">
        <f t="shared" si="34"/>
        <v>1520</v>
      </c>
      <c r="M714" s="7">
        <v>645</v>
      </c>
      <c r="N714" s="7">
        <f t="shared" si="35"/>
        <v>5454</v>
      </c>
      <c r="O714" s="7">
        <f t="shared" si="36"/>
        <v>44546</v>
      </c>
    </row>
    <row r="715" spans="1:15" ht="24.75" customHeight="1" x14ac:dyDescent="0.25">
      <c r="A715" s="6">
        <v>707</v>
      </c>
      <c r="B715" s="6" t="s">
        <v>846</v>
      </c>
      <c r="C715" s="6" t="s">
        <v>825</v>
      </c>
      <c r="D715" s="6" t="s">
        <v>179</v>
      </c>
      <c r="E715" s="6" t="s">
        <v>36</v>
      </c>
      <c r="F715" s="6" t="s">
        <v>29</v>
      </c>
      <c r="G715" s="7">
        <v>11000</v>
      </c>
      <c r="H715" s="7">
        <v>0</v>
      </c>
      <c r="I715" s="7">
        <v>11000</v>
      </c>
      <c r="J715" s="7">
        <v>315.7</v>
      </c>
      <c r="K715" s="7">
        <v>0</v>
      </c>
      <c r="L715" s="7">
        <f t="shared" si="34"/>
        <v>334.4</v>
      </c>
      <c r="M715" s="7">
        <v>25</v>
      </c>
      <c r="N715" s="7">
        <f t="shared" si="35"/>
        <v>675.09999999999991</v>
      </c>
      <c r="O715" s="7">
        <f t="shared" si="36"/>
        <v>10324.9</v>
      </c>
    </row>
    <row r="716" spans="1:15" ht="24.75" customHeight="1" x14ac:dyDescent="0.25">
      <c r="A716" s="6">
        <v>708</v>
      </c>
      <c r="B716" s="6" t="s">
        <v>847</v>
      </c>
      <c r="C716" s="6" t="s">
        <v>825</v>
      </c>
      <c r="D716" s="6" t="s">
        <v>292</v>
      </c>
      <c r="E716" s="6" t="s">
        <v>28</v>
      </c>
      <c r="F716" s="6" t="s">
        <v>29</v>
      </c>
      <c r="G716" s="7">
        <v>45000</v>
      </c>
      <c r="H716" s="7">
        <v>0</v>
      </c>
      <c r="I716" s="7">
        <v>45000</v>
      </c>
      <c r="J716" s="7">
        <v>1291.5</v>
      </c>
      <c r="K716" s="7">
        <v>1148.33</v>
      </c>
      <c r="L716" s="7">
        <v>1368</v>
      </c>
      <c r="M716" s="7">
        <v>425</v>
      </c>
      <c r="N716" s="7">
        <f t="shared" si="35"/>
        <v>4232.83</v>
      </c>
      <c r="O716" s="7">
        <f t="shared" si="36"/>
        <v>40767.17</v>
      </c>
    </row>
    <row r="717" spans="1:15" ht="24.75" customHeight="1" x14ac:dyDescent="0.25">
      <c r="A717" s="6">
        <v>709</v>
      </c>
      <c r="B717" s="6" t="s">
        <v>848</v>
      </c>
      <c r="C717" s="6" t="s">
        <v>825</v>
      </c>
      <c r="D717" s="6" t="s">
        <v>292</v>
      </c>
      <c r="E717" s="6" t="s">
        <v>28</v>
      </c>
      <c r="F717" s="6" t="s">
        <v>37</v>
      </c>
      <c r="G717" s="7">
        <v>45000</v>
      </c>
      <c r="H717" s="7">
        <v>0</v>
      </c>
      <c r="I717" s="7">
        <v>45000</v>
      </c>
      <c r="J717" s="7">
        <v>1291.5</v>
      </c>
      <c r="K717" s="7">
        <v>1148.33</v>
      </c>
      <c r="L717" s="7">
        <v>1368</v>
      </c>
      <c r="M717" s="7">
        <v>425</v>
      </c>
      <c r="N717" s="7">
        <f t="shared" si="35"/>
        <v>4232.83</v>
      </c>
      <c r="O717" s="7">
        <f t="shared" si="36"/>
        <v>40767.17</v>
      </c>
    </row>
    <row r="718" spans="1:15" ht="24.75" customHeight="1" x14ac:dyDescent="0.25">
      <c r="A718" s="6">
        <v>710</v>
      </c>
      <c r="B718" s="6" t="s">
        <v>849</v>
      </c>
      <c r="C718" s="6" t="s">
        <v>825</v>
      </c>
      <c r="D718" s="6" t="s">
        <v>188</v>
      </c>
      <c r="E718" s="6" t="s">
        <v>28</v>
      </c>
      <c r="F718" s="6" t="s">
        <v>29</v>
      </c>
      <c r="G718" s="7">
        <v>45000</v>
      </c>
      <c r="H718" s="7">
        <v>0</v>
      </c>
      <c r="I718" s="7">
        <v>45000</v>
      </c>
      <c r="J718" s="7">
        <v>1291.5</v>
      </c>
      <c r="K718" s="7">
        <v>1148.33</v>
      </c>
      <c r="L718" s="7">
        <v>1368</v>
      </c>
      <c r="M718" s="7">
        <v>25</v>
      </c>
      <c r="N718" s="7">
        <f t="shared" si="35"/>
        <v>3832.83</v>
      </c>
      <c r="O718" s="7">
        <f t="shared" si="36"/>
        <v>41167.17</v>
      </c>
    </row>
    <row r="719" spans="1:15" ht="24.75" customHeight="1" x14ac:dyDescent="0.25">
      <c r="A719" s="6">
        <v>711</v>
      </c>
      <c r="B719" s="6" t="s">
        <v>850</v>
      </c>
      <c r="C719" s="6" t="s">
        <v>825</v>
      </c>
      <c r="D719" s="6" t="s">
        <v>188</v>
      </c>
      <c r="E719" s="6" t="s">
        <v>28</v>
      </c>
      <c r="F719" s="6" t="s">
        <v>37</v>
      </c>
      <c r="G719" s="7">
        <v>50000</v>
      </c>
      <c r="H719" s="7">
        <v>0</v>
      </c>
      <c r="I719" s="7">
        <v>50000</v>
      </c>
      <c r="J719" s="7">
        <v>1435</v>
      </c>
      <c r="K719" s="7">
        <v>1854</v>
      </c>
      <c r="L719" s="7">
        <v>1520</v>
      </c>
      <c r="M719" s="7">
        <v>1785</v>
      </c>
      <c r="N719" s="7">
        <f t="shared" si="35"/>
        <v>6594</v>
      </c>
      <c r="O719" s="7">
        <f t="shared" si="36"/>
        <v>43406</v>
      </c>
    </row>
    <row r="720" spans="1:15" ht="24.75" customHeight="1" x14ac:dyDescent="0.25">
      <c r="A720" s="6">
        <v>712</v>
      </c>
      <c r="B720" s="6" t="s">
        <v>851</v>
      </c>
      <c r="C720" s="6" t="s">
        <v>825</v>
      </c>
      <c r="D720" s="6" t="s">
        <v>188</v>
      </c>
      <c r="E720" s="6" t="s">
        <v>28</v>
      </c>
      <c r="F720" s="6" t="s">
        <v>37</v>
      </c>
      <c r="G720" s="7">
        <v>30000</v>
      </c>
      <c r="H720" s="7">
        <v>0</v>
      </c>
      <c r="I720" s="7">
        <v>30000</v>
      </c>
      <c r="J720" s="7">
        <v>861</v>
      </c>
      <c r="K720" s="7">
        <v>0</v>
      </c>
      <c r="L720" s="7">
        <f t="shared" si="34"/>
        <v>912</v>
      </c>
      <c r="M720" s="7">
        <v>3429.25</v>
      </c>
      <c r="N720" s="7">
        <f t="shared" si="35"/>
        <v>5202.25</v>
      </c>
      <c r="O720" s="7">
        <f t="shared" si="36"/>
        <v>24797.75</v>
      </c>
    </row>
    <row r="721" spans="1:15" ht="24.75" customHeight="1" x14ac:dyDescent="0.25">
      <c r="A721" s="6">
        <v>713</v>
      </c>
      <c r="B721" s="6" t="s">
        <v>852</v>
      </c>
      <c r="C721" s="6" t="s">
        <v>825</v>
      </c>
      <c r="D721" s="6" t="s">
        <v>138</v>
      </c>
      <c r="E721" s="6" t="s">
        <v>55</v>
      </c>
      <c r="F721" s="6" t="s">
        <v>29</v>
      </c>
      <c r="G721" s="7">
        <v>28000</v>
      </c>
      <c r="H721" s="7">
        <v>0</v>
      </c>
      <c r="I721" s="7">
        <v>28000</v>
      </c>
      <c r="J721" s="7">
        <v>803.6</v>
      </c>
      <c r="K721" s="7">
        <v>0</v>
      </c>
      <c r="L721" s="7">
        <f t="shared" si="34"/>
        <v>851.2</v>
      </c>
      <c r="M721" s="7">
        <v>25</v>
      </c>
      <c r="N721" s="7">
        <f t="shared" si="35"/>
        <v>1679.8000000000002</v>
      </c>
      <c r="O721" s="7">
        <f t="shared" si="36"/>
        <v>26320.2</v>
      </c>
    </row>
    <row r="722" spans="1:15" ht="24.75" customHeight="1" x14ac:dyDescent="0.25">
      <c r="A722" s="6">
        <v>714</v>
      </c>
      <c r="B722" s="6" t="s">
        <v>853</v>
      </c>
      <c r="C722" s="6" t="s">
        <v>825</v>
      </c>
      <c r="D722" s="6" t="s">
        <v>35</v>
      </c>
      <c r="E722" s="6" t="s">
        <v>55</v>
      </c>
      <c r="F722" s="6" t="s">
        <v>37</v>
      </c>
      <c r="G722" s="7">
        <v>35000</v>
      </c>
      <c r="H722" s="7">
        <v>0</v>
      </c>
      <c r="I722" s="7">
        <v>35000</v>
      </c>
      <c r="J722" s="7">
        <v>1004.5</v>
      </c>
      <c r="K722" s="7">
        <v>0</v>
      </c>
      <c r="L722" s="7">
        <f t="shared" si="34"/>
        <v>1064</v>
      </c>
      <c r="M722" s="7">
        <v>673.5</v>
      </c>
      <c r="N722" s="7">
        <f t="shared" si="35"/>
        <v>2742</v>
      </c>
      <c r="O722" s="7">
        <f t="shared" si="36"/>
        <v>32258</v>
      </c>
    </row>
    <row r="723" spans="1:15" ht="24.75" customHeight="1" x14ac:dyDescent="0.25">
      <c r="A723" s="6">
        <v>715</v>
      </c>
      <c r="B723" s="6" t="s">
        <v>854</v>
      </c>
      <c r="C723" s="6" t="s">
        <v>825</v>
      </c>
      <c r="D723" s="6" t="s">
        <v>188</v>
      </c>
      <c r="E723" s="6" t="s">
        <v>28</v>
      </c>
      <c r="F723" s="6" t="s">
        <v>29</v>
      </c>
      <c r="G723" s="7">
        <v>45000</v>
      </c>
      <c r="H723" s="7">
        <v>0</v>
      </c>
      <c r="I723" s="7">
        <v>45000</v>
      </c>
      <c r="J723" s="7">
        <v>1291.5</v>
      </c>
      <c r="K723" s="7">
        <v>1148.33</v>
      </c>
      <c r="L723" s="7">
        <v>1368</v>
      </c>
      <c r="M723" s="7">
        <v>25</v>
      </c>
      <c r="N723" s="7">
        <f t="shared" si="35"/>
        <v>3832.83</v>
      </c>
      <c r="O723" s="7">
        <f t="shared" si="36"/>
        <v>41167.17</v>
      </c>
    </row>
    <row r="724" spans="1:15" ht="24.75" customHeight="1" x14ac:dyDescent="0.25">
      <c r="A724" s="6">
        <v>716</v>
      </c>
      <c r="B724" s="6" t="s">
        <v>855</v>
      </c>
      <c r="C724" s="6" t="s">
        <v>825</v>
      </c>
      <c r="D724" s="6" t="s">
        <v>188</v>
      </c>
      <c r="E724" s="6" t="s">
        <v>28</v>
      </c>
      <c r="F724" s="6" t="s">
        <v>29</v>
      </c>
      <c r="G724" s="7">
        <v>45000</v>
      </c>
      <c r="H724" s="7">
        <v>0</v>
      </c>
      <c r="I724" s="7">
        <v>45000</v>
      </c>
      <c r="J724" s="7">
        <v>1291.5</v>
      </c>
      <c r="K724" s="7">
        <v>1148.33</v>
      </c>
      <c r="L724" s="7">
        <v>1368</v>
      </c>
      <c r="M724" s="7">
        <v>25</v>
      </c>
      <c r="N724" s="7">
        <f t="shared" si="35"/>
        <v>3832.83</v>
      </c>
      <c r="O724" s="7">
        <f t="shared" si="36"/>
        <v>41167.17</v>
      </c>
    </row>
    <row r="725" spans="1:15" ht="24.75" customHeight="1" x14ac:dyDescent="0.25">
      <c r="A725" s="6">
        <v>717</v>
      </c>
      <c r="B725" s="6" t="s">
        <v>856</v>
      </c>
      <c r="C725" s="6" t="s">
        <v>825</v>
      </c>
      <c r="D725" s="6" t="s">
        <v>857</v>
      </c>
      <c r="E725" s="6" t="s">
        <v>55</v>
      </c>
      <c r="F725" s="6" t="s">
        <v>29</v>
      </c>
      <c r="G725" s="7">
        <v>50000</v>
      </c>
      <c r="H725" s="7">
        <v>0</v>
      </c>
      <c r="I725" s="7">
        <v>50000</v>
      </c>
      <c r="J725" s="7">
        <v>1435</v>
      </c>
      <c r="K725" s="7">
        <v>1854</v>
      </c>
      <c r="L725" s="7">
        <f t="shared" si="34"/>
        <v>1520</v>
      </c>
      <c r="M725" s="7">
        <v>2489.6</v>
      </c>
      <c r="N725" s="7">
        <f t="shared" si="35"/>
        <v>7298.6</v>
      </c>
      <c r="O725" s="7">
        <f t="shared" si="36"/>
        <v>42701.4</v>
      </c>
    </row>
    <row r="726" spans="1:15" ht="24.75" customHeight="1" x14ac:dyDescent="0.25">
      <c r="A726" s="6">
        <v>718</v>
      </c>
      <c r="B726" s="6" t="s">
        <v>858</v>
      </c>
      <c r="C726" s="6" t="s">
        <v>825</v>
      </c>
      <c r="D726" s="6" t="s">
        <v>188</v>
      </c>
      <c r="E726" s="6" t="s">
        <v>55</v>
      </c>
      <c r="F726" s="6" t="s">
        <v>37</v>
      </c>
      <c r="G726" s="7">
        <v>50000</v>
      </c>
      <c r="H726" s="7">
        <v>0</v>
      </c>
      <c r="I726" s="7">
        <v>50000</v>
      </c>
      <c r="J726" s="7">
        <v>1435</v>
      </c>
      <c r="K726" s="7">
        <v>1854</v>
      </c>
      <c r="L726" s="7">
        <f t="shared" si="34"/>
        <v>1520</v>
      </c>
      <c r="M726" s="7">
        <v>525</v>
      </c>
      <c r="N726" s="7">
        <f t="shared" si="35"/>
        <v>5334</v>
      </c>
      <c r="O726" s="7">
        <f t="shared" si="36"/>
        <v>44666</v>
      </c>
    </row>
    <row r="727" spans="1:15" ht="24.75" customHeight="1" x14ac:dyDescent="0.25">
      <c r="A727" s="6">
        <v>719</v>
      </c>
      <c r="B727" s="6" t="s">
        <v>859</v>
      </c>
      <c r="C727" s="6" t="s">
        <v>825</v>
      </c>
      <c r="D727" s="6" t="s">
        <v>188</v>
      </c>
      <c r="E727" s="6" t="s">
        <v>28</v>
      </c>
      <c r="F727" s="6" t="s">
        <v>37</v>
      </c>
      <c r="G727" s="7">
        <v>50000</v>
      </c>
      <c r="H727" s="7">
        <v>0</v>
      </c>
      <c r="I727" s="7">
        <v>50000</v>
      </c>
      <c r="J727" s="7">
        <v>1435</v>
      </c>
      <c r="K727" s="7">
        <v>1854</v>
      </c>
      <c r="L727" s="7">
        <v>1520</v>
      </c>
      <c r="M727" s="7">
        <v>1322</v>
      </c>
      <c r="N727" s="7">
        <f t="shared" si="35"/>
        <v>6131</v>
      </c>
      <c r="O727" s="7">
        <f t="shared" si="36"/>
        <v>43869</v>
      </c>
    </row>
    <row r="728" spans="1:15" ht="24.75" customHeight="1" x14ac:dyDescent="0.25">
      <c r="A728" s="6">
        <v>720</v>
      </c>
      <c r="B728" s="6" t="s">
        <v>860</v>
      </c>
      <c r="C728" s="6" t="s">
        <v>825</v>
      </c>
      <c r="D728" s="6" t="s">
        <v>861</v>
      </c>
      <c r="E728" s="6" t="s">
        <v>36</v>
      </c>
      <c r="F728" s="6" t="s">
        <v>37</v>
      </c>
      <c r="G728" s="7">
        <v>26250</v>
      </c>
      <c r="H728" s="7">
        <v>0</v>
      </c>
      <c r="I728" s="7">
        <v>26250</v>
      </c>
      <c r="J728" s="7">
        <v>753.38</v>
      </c>
      <c r="K728" s="7">
        <v>0</v>
      </c>
      <c r="L728" s="7">
        <f t="shared" si="34"/>
        <v>798</v>
      </c>
      <c r="M728" s="7">
        <v>25</v>
      </c>
      <c r="N728" s="7">
        <f t="shared" si="35"/>
        <v>1576.38</v>
      </c>
      <c r="O728" s="7">
        <f t="shared" si="36"/>
        <v>24673.62</v>
      </c>
    </row>
    <row r="729" spans="1:15" ht="24.75" customHeight="1" x14ac:dyDescent="0.25">
      <c r="A729" s="6">
        <v>721</v>
      </c>
      <c r="B729" s="6" t="s">
        <v>862</v>
      </c>
      <c r="C729" s="6" t="s">
        <v>825</v>
      </c>
      <c r="D729" s="6" t="s">
        <v>175</v>
      </c>
      <c r="E729" s="6" t="s">
        <v>55</v>
      </c>
      <c r="F729" s="6" t="s">
        <v>29</v>
      </c>
      <c r="G729" s="7">
        <v>27000</v>
      </c>
      <c r="H729" s="7">
        <v>0</v>
      </c>
      <c r="I729" s="7">
        <v>27000</v>
      </c>
      <c r="J729" s="7">
        <v>774.9</v>
      </c>
      <c r="K729" s="7">
        <v>0</v>
      </c>
      <c r="L729" s="7">
        <f t="shared" si="34"/>
        <v>820.8</v>
      </c>
      <c r="M729" s="7">
        <v>3971.26</v>
      </c>
      <c r="N729" s="7">
        <f t="shared" si="35"/>
        <v>5566.96</v>
      </c>
      <c r="O729" s="7">
        <f t="shared" si="36"/>
        <v>21433.040000000001</v>
      </c>
    </row>
    <row r="730" spans="1:15" ht="24.75" customHeight="1" x14ac:dyDescent="0.25">
      <c r="A730" s="6">
        <v>722</v>
      </c>
      <c r="B730" s="6" t="s">
        <v>863</v>
      </c>
      <c r="C730" s="6" t="s">
        <v>825</v>
      </c>
      <c r="D730" s="6" t="s">
        <v>179</v>
      </c>
      <c r="E730" s="6" t="s">
        <v>55</v>
      </c>
      <c r="F730" s="6" t="s">
        <v>37</v>
      </c>
      <c r="G730" s="7">
        <v>15000</v>
      </c>
      <c r="H730" s="7">
        <v>0</v>
      </c>
      <c r="I730" s="7">
        <v>15000</v>
      </c>
      <c r="J730" s="7">
        <f>+G730*2.87%</f>
        <v>430.5</v>
      </c>
      <c r="K730" s="7">
        <v>0</v>
      </c>
      <c r="L730" s="7">
        <f t="shared" si="34"/>
        <v>456</v>
      </c>
      <c r="M730" s="7">
        <v>4195.17</v>
      </c>
      <c r="N730" s="7">
        <f t="shared" si="35"/>
        <v>5081.67</v>
      </c>
      <c r="O730" s="7">
        <f t="shared" si="36"/>
        <v>9918.33</v>
      </c>
    </row>
    <row r="731" spans="1:15" ht="24.75" customHeight="1" x14ac:dyDescent="0.25">
      <c r="A731" s="6">
        <v>723</v>
      </c>
      <c r="B731" s="6" t="s">
        <v>864</v>
      </c>
      <c r="C731" s="6" t="s">
        <v>825</v>
      </c>
      <c r="D731" s="6" t="s">
        <v>188</v>
      </c>
      <c r="E731" s="6" t="s">
        <v>28</v>
      </c>
      <c r="F731" s="6" t="s">
        <v>37</v>
      </c>
      <c r="G731" s="7">
        <v>50000</v>
      </c>
      <c r="H731" s="7">
        <v>0</v>
      </c>
      <c r="I731" s="7">
        <v>50000</v>
      </c>
      <c r="J731" s="7">
        <v>1435</v>
      </c>
      <c r="K731" s="7">
        <v>1854</v>
      </c>
      <c r="L731" s="7">
        <v>1520</v>
      </c>
      <c r="M731" s="7">
        <v>1105</v>
      </c>
      <c r="N731" s="7">
        <f t="shared" si="35"/>
        <v>5914</v>
      </c>
      <c r="O731" s="7">
        <f t="shared" si="36"/>
        <v>44086</v>
      </c>
    </row>
    <row r="732" spans="1:15" ht="24.75" customHeight="1" x14ac:dyDescent="0.25">
      <c r="A732" s="6">
        <v>724</v>
      </c>
      <c r="B732" s="6" t="s">
        <v>865</v>
      </c>
      <c r="C732" s="6" t="s">
        <v>825</v>
      </c>
      <c r="D732" s="6" t="s">
        <v>839</v>
      </c>
      <c r="E732" s="6" t="s">
        <v>55</v>
      </c>
      <c r="F732" s="6" t="s">
        <v>37</v>
      </c>
      <c r="G732" s="7">
        <v>60000</v>
      </c>
      <c r="H732" s="7">
        <v>0</v>
      </c>
      <c r="I732" s="7">
        <v>60000</v>
      </c>
      <c r="J732" s="7">
        <v>1722</v>
      </c>
      <c r="K732" s="7">
        <v>3486.68</v>
      </c>
      <c r="L732" s="7">
        <f t="shared" si="34"/>
        <v>1824</v>
      </c>
      <c r="M732" s="7">
        <v>1025</v>
      </c>
      <c r="N732" s="7">
        <f t="shared" si="35"/>
        <v>8057.68</v>
      </c>
      <c r="O732" s="7">
        <f t="shared" si="36"/>
        <v>51942.32</v>
      </c>
    </row>
    <row r="733" spans="1:15" ht="24.75" customHeight="1" x14ac:dyDescent="0.25">
      <c r="A733" s="6">
        <v>725</v>
      </c>
      <c r="B733" s="6" t="s">
        <v>866</v>
      </c>
      <c r="C733" s="6" t="s">
        <v>825</v>
      </c>
      <c r="D733" s="6" t="s">
        <v>188</v>
      </c>
      <c r="E733" s="6" t="s">
        <v>55</v>
      </c>
      <c r="F733" s="6" t="s">
        <v>37</v>
      </c>
      <c r="G733" s="7">
        <v>50000</v>
      </c>
      <c r="H733" s="7">
        <v>0</v>
      </c>
      <c r="I733" s="7">
        <v>50000</v>
      </c>
      <c r="J733" s="7">
        <v>1435</v>
      </c>
      <c r="K733" s="7">
        <v>1854</v>
      </c>
      <c r="L733" s="7">
        <f t="shared" si="34"/>
        <v>1520</v>
      </c>
      <c r="M733" s="7">
        <v>645</v>
      </c>
      <c r="N733" s="7">
        <f t="shared" si="35"/>
        <v>5454</v>
      </c>
      <c r="O733" s="7">
        <f t="shared" si="36"/>
        <v>44546</v>
      </c>
    </row>
    <row r="734" spans="1:15" ht="24.75" customHeight="1" x14ac:dyDescent="0.25">
      <c r="A734" s="6">
        <v>726</v>
      </c>
      <c r="B734" s="6" t="s">
        <v>867</v>
      </c>
      <c r="C734" s="6" t="s">
        <v>825</v>
      </c>
      <c r="D734" s="6" t="s">
        <v>67</v>
      </c>
      <c r="E734" s="6" t="s">
        <v>55</v>
      </c>
      <c r="F734" s="6" t="s">
        <v>37</v>
      </c>
      <c r="G734" s="7">
        <v>26000</v>
      </c>
      <c r="H734" s="7">
        <v>0</v>
      </c>
      <c r="I734" s="7">
        <v>26000</v>
      </c>
      <c r="J734" s="7">
        <v>746.2</v>
      </c>
      <c r="K734" s="7">
        <v>0</v>
      </c>
      <c r="L734" s="7">
        <f t="shared" si="34"/>
        <v>790.4</v>
      </c>
      <c r="M734" s="7">
        <v>1740.46</v>
      </c>
      <c r="N734" s="7">
        <f t="shared" si="35"/>
        <v>3277.06</v>
      </c>
      <c r="O734" s="7">
        <f t="shared" si="36"/>
        <v>22722.94</v>
      </c>
    </row>
    <row r="735" spans="1:15" ht="24.75" customHeight="1" x14ac:dyDescent="0.25">
      <c r="A735" s="6">
        <v>727</v>
      </c>
      <c r="B735" s="6" t="s">
        <v>868</v>
      </c>
      <c r="C735" s="6" t="s">
        <v>825</v>
      </c>
      <c r="D735" s="6" t="s">
        <v>119</v>
      </c>
      <c r="E735" s="6" t="s">
        <v>36</v>
      </c>
      <c r="F735" s="6" t="s">
        <v>37</v>
      </c>
      <c r="G735" s="7">
        <v>15000</v>
      </c>
      <c r="H735" s="7">
        <v>0</v>
      </c>
      <c r="I735" s="7">
        <v>15000</v>
      </c>
      <c r="J735" s="7">
        <f>+G735*2.87%</f>
        <v>430.5</v>
      </c>
      <c r="K735" s="7">
        <v>0</v>
      </c>
      <c r="L735" s="7">
        <f t="shared" si="34"/>
        <v>456</v>
      </c>
      <c r="M735" s="7">
        <v>25</v>
      </c>
      <c r="N735" s="7">
        <f t="shared" si="35"/>
        <v>911.5</v>
      </c>
      <c r="O735" s="7">
        <f t="shared" si="36"/>
        <v>14088.5</v>
      </c>
    </row>
    <row r="736" spans="1:15" ht="24.75" customHeight="1" x14ac:dyDescent="0.25">
      <c r="A736" s="6">
        <v>728</v>
      </c>
      <c r="B736" s="6" t="s">
        <v>869</v>
      </c>
      <c r="C736" s="6" t="s">
        <v>825</v>
      </c>
      <c r="D736" s="6" t="s">
        <v>119</v>
      </c>
      <c r="E736" s="6" t="s">
        <v>36</v>
      </c>
      <c r="F736" s="6" t="s">
        <v>37</v>
      </c>
      <c r="G736" s="7">
        <v>25000</v>
      </c>
      <c r="H736" s="7">
        <v>0</v>
      </c>
      <c r="I736" s="7">
        <v>25000</v>
      </c>
      <c r="J736" s="7">
        <v>717.5</v>
      </c>
      <c r="K736" s="7">
        <v>0</v>
      </c>
      <c r="L736" s="7">
        <v>760</v>
      </c>
      <c r="M736" s="7">
        <v>25</v>
      </c>
      <c r="N736" s="7">
        <f t="shared" si="35"/>
        <v>1502.5</v>
      </c>
      <c r="O736" s="7">
        <f t="shared" si="36"/>
        <v>23497.5</v>
      </c>
    </row>
    <row r="737" spans="1:16357" ht="24.75" customHeight="1" x14ac:dyDescent="0.25">
      <c r="A737" s="6">
        <v>729</v>
      </c>
      <c r="B737" t="s">
        <v>1333</v>
      </c>
      <c r="C737" s="6" t="s">
        <v>825</v>
      </c>
      <c r="D737" s="6" t="s">
        <v>119</v>
      </c>
      <c r="E737" s="6" t="s">
        <v>36</v>
      </c>
      <c r="F737" s="6" t="s">
        <v>37</v>
      </c>
      <c r="G737" s="7">
        <v>15000</v>
      </c>
      <c r="H737" s="7">
        <v>0</v>
      </c>
      <c r="I737" s="7">
        <v>15000</v>
      </c>
      <c r="J737" s="7">
        <v>430.5</v>
      </c>
      <c r="K737" s="7">
        <v>0</v>
      </c>
      <c r="L737" s="7">
        <v>456</v>
      </c>
      <c r="M737" s="7">
        <v>25</v>
      </c>
      <c r="N737" s="7">
        <f t="shared" si="35"/>
        <v>911.5</v>
      </c>
      <c r="O737" s="7">
        <f t="shared" si="36"/>
        <v>14088.5</v>
      </c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  <c r="IW737"/>
      <c r="IX737"/>
      <c r="IY737"/>
      <c r="IZ737"/>
      <c r="JA737"/>
      <c r="JB737"/>
      <c r="JC737"/>
      <c r="JD737"/>
      <c r="JE737"/>
      <c r="JF737"/>
      <c r="JG737"/>
      <c r="JH737"/>
      <c r="JI737"/>
      <c r="JJ737"/>
      <c r="JK737"/>
      <c r="JL737"/>
      <c r="JM737"/>
      <c r="JN737"/>
      <c r="JO737"/>
      <c r="JP737"/>
      <c r="JQ737"/>
      <c r="JR737"/>
      <c r="JS737"/>
      <c r="JT737"/>
      <c r="JU737"/>
      <c r="JV737"/>
      <c r="JW737"/>
      <c r="JX737"/>
      <c r="JY737"/>
      <c r="JZ737"/>
      <c r="KA737"/>
      <c r="KB737"/>
      <c r="KC737"/>
      <c r="KD737"/>
      <c r="KE737"/>
      <c r="KF737"/>
      <c r="KG737"/>
      <c r="KH737"/>
      <c r="KI737"/>
      <c r="KJ737"/>
      <c r="KK737"/>
      <c r="KL737"/>
      <c r="KM737"/>
      <c r="KN737"/>
      <c r="KO737"/>
      <c r="KP737"/>
      <c r="KQ737"/>
      <c r="KR737"/>
      <c r="KS737"/>
      <c r="KT737"/>
      <c r="KU737"/>
      <c r="KV737"/>
      <c r="KW737"/>
      <c r="KX737"/>
      <c r="KY737"/>
      <c r="KZ737"/>
      <c r="LA737"/>
      <c r="LB737"/>
      <c r="LC737"/>
      <c r="LD737"/>
      <c r="LE737"/>
      <c r="LF737"/>
      <c r="LG737"/>
      <c r="LH737"/>
      <c r="LI737"/>
      <c r="LJ737"/>
      <c r="LK737"/>
      <c r="LL737"/>
      <c r="LM737"/>
      <c r="LN737"/>
      <c r="LO737"/>
      <c r="LP737"/>
      <c r="LQ737"/>
      <c r="LR737"/>
      <c r="LS737"/>
      <c r="LT737"/>
      <c r="LU737"/>
      <c r="LV737"/>
      <c r="LW737"/>
      <c r="LX737"/>
      <c r="LY737"/>
      <c r="LZ737"/>
      <c r="MA737"/>
      <c r="MB737"/>
      <c r="MC737"/>
      <c r="MD737"/>
      <c r="ME737"/>
      <c r="MF737"/>
      <c r="MG737"/>
      <c r="MH737"/>
      <c r="MI737"/>
      <c r="MJ737"/>
      <c r="MK737"/>
      <c r="ML737"/>
      <c r="MM737"/>
      <c r="MN737"/>
      <c r="MO737"/>
      <c r="MP737"/>
      <c r="MQ737"/>
      <c r="MR737"/>
      <c r="MS737"/>
      <c r="MT737"/>
      <c r="MU737"/>
      <c r="MV737"/>
      <c r="MW737"/>
      <c r="MX737"/>
      <c r="MY737"/>
      <c r="MZ737"/>
      <c r="NA737"/>
      <c r="NB737"/>
      <c r="NC737"/>
      <c r="ND737"/>
      <c r="NE737"/>
      <c r="NF737"/>
      <c r="NG737"/>
      <c r="NH737"/>
      <c r="NI737"/>
      <c r="NJ737"/>
      <c r="NK737"/>
      <c r="NL737"/>
      <c r="NM737"/>
      <c r="NN737"/>
      <c r="NO737"/>
      <c r="NP737"/>
      <c r="NQ737"/>
      <c r="NR737"/>
      <c r="NS737"/>
      <c r="NT737"/>
      <c r="NU737"/>
      <c r="NV737"/>
      <c r="NW737"/>
      <c r="NX737"/>
      <c r="NY737"/>
      <c r="NZ737"/>
      <c r="OA737"/>
      <c r="OB737"/>
      <c r="OC737"/>
      <c r="OD737"/>
      <c r="OE737"/>
      <c r="OF737"/>
      <c r="OG737"/>
      <c r="OH737"/>
      <c r="OI737"/>
      <c r="OJ737"/>
      <c r="OK737"/>
      <c r="OL737"/>
      <c r="OM737"/>
      <c r="ON737"/>
      <c r="OO737"/>
      <c r="OP737"/>
      <c r="OQ737"/>
      <c r="OR737"/>
      <c r="OS737"/>
      <c r="OT737"/>
      <c r="OU737"/>
      <c r="OV737"/>
      <c r="OW737"/>
      <c r="OX737"/>
      <c r="OY737"/>
      <c r="OZ737"/>
      <c r="PA737"/>
      <c r="PB737"/>
      <c r="PC737"/>
      <c r="PD737"/>
      <c r="PE737"/>
      <c r="PF737"/>
      <c r="PG737"/>
      <c r="PH737"/>
      <c r="PI737"/>
      <c r="PJ737"/>
      <c r="PK737"/>
      <c r="PL737"/>
      <c r="PM737"/>
      <c r="PN737"/>
      <c r="PO737"/>
      <c r="PP737"/>
      <c r="PQ737"/>
      <c r="PR737"/>
      <c r="PS737"/>
      <c r="PT737"/>
      <c r="PU737"/>
      <c r="PV737"/>
      <c r="PW737"/>
      <c r="PX737"/>
      <c r="PY737"/>
      <c r="PZ737"/>
      <c r="QA737"/>
      <c r="QB737"/>
      <c r="QC737"/>
      <c r="QD737"/>
      <c r="QE737"/>
      <c r="QF737"/>
      <c r="QG737"/>
      <c r="QH737"/>
      <c r="QI737"/>
      <c r="QJ737"/>
      <c r="QK737"/>
      <c r="QL737"/>
      <c r="QM737"/>
      <c r="QN737"/>
      <c r="QO737"/>
      <c r="QP737"/>
      <c r="QQ737"/>
      <c r="QR737"/>
      <c r="QS737"/>
      <c r="QT737"/>
      <c r="QU737"/>
      <c r="QV737"/>
      <c r="QW737"/>
      <c r="QX737"/>
      <c r="QY737"/>
      <c r="QZ737"/>
      <c r="RA737"/>
      <c r="RB737"/>
      <c r="RC737"/>
      <c r="RD737"/>
      <c r="RE737"/>
      <c r="RF737"/>
      <c r="RG737"/>
      <c r="RH737"/>
      <c r="RI737"/>
      <c r="RJ737"/>
      <c r="RK737"/>
      <c r="RL737"/>
      <c r="RM737"/>
      <c r="RN737"/>
      <c r="RO737"/>
      <c r="RP737"/>
      <c r="RQ737"/>
      <c r="RR737"/>
      <c r="RS737"/>
      <c r="RT737"/>
      <c r="RU737"/>
      <c r="RV737"/>
      <c r="RW737"/>
      <c r="RX737"/>
      <c r="RY737"/>
      <c r="RZ737"/>
      <c r="SA737"/>
      <c r="SB737"/>
      <c r="SC737"/>
      <c r="SD737"/>
      <c r="SE737"/>
      <c r="SF737"/>
      <c r="SG737"/>
      <c r="SH737"/>
      <c r="SI737"/>
      <c r="SJ737"/>
      <c r="SK737"/>
      <c r="SL737"/>
      <c r="SM737"/>
      <c r="SN737"/>
      <c r="SO737"/>
      <c r="SP737"/>
      <c r="SQ737"/>
      <c r="SR737"/>
      <c r="SS737"/>
      <c r="ST737"/>
      <c r="SU737"/>
      <c r="SV737"/>
      <c r="SW737"/>
      <c r="SX737"/>
      <c r="SY737"/>
      <c r="SZ737"/>
      <c r="TA737"/>
      <c r="TB737"/>
      <c r="TC737"/>
      <c r="TD737"/>
      <c r="TE737"/>
      <c r="TF737"/>
      <c r="TG737"/>
      <c r="TH737"/>
      <c r="TI737"/>
      <c r="TJ737"/>
      <c r="TK737"/>
      <c r="TL737"/>
      <c r="TM737"/>
      <c r="TN737"/>
      <c r="TO737"/>
      <c r="TP737"/>
      <c r="TQ737"/>
      <c r="TR737"/>
      <c r="TS737"/>
      <c r="TT737"/>
      <c r="TU737"/>
      <c r="TV737"/>
      <c r="TW737"/>
      <c r="TX737"/>
      <c r="TY737"/>
      <c r="TZ737"/>
      <c r="UA737"/>
      <c r="UB737"/>
      <c r="UC737"/>
      <c r="UD737"/>
      <c r="UE737"/>
      <c r="UF737"/>
      <c r="UG737"/>
      <c r="UH737"/>
      <c r="UI737"/>
      <c r="UJ737"/>
      <c r="UK737"/>
      <c r="UL737"/>
      <c r="UM737"/>
      <c r="UN737"/>
      <c r="UO737"/>
      <c r="UP737"/>
      <c r="UQ737"/>
      <c r="UR737"/>
      <c r="US737"/>
      <c r="UT737"/>
      <c r="UU737"/>
      <c r="UV737"/>
      <c r="UW737"/>
      <c r="UX737"/>
      <c r="UY737"/>
      <c r="UZ737"/>
      <c r="VA737"/>
      <c r="VB737"/>
      <c r="VC737"/>
      <c r="VD737"/>
      <c r="VE737"/>
      <c r="VF737"/>
      <c r="VG737"/>
      <c r="VH737"/>
      <c r="VI737"/>
      <c r="VJ737"/>
      <c r="VK737"/>
      <c r="VL737"/>
      <c r="VM737"/>
      <c r="VN737"/>
      <c r="VO737"/>
      <c r="VP737"/>
      <c r="VQ737"/>
      <c r="VR737"/>
      <c r="VS737"/>
      <c r="VT737"/>
      <c r="VU737"/>
      <c r="VV737"/>
      <c r="VW737"/>
      <c r="VX737"/>
      <c r="VY737"/>
      <c r="VZ737"/>
      <c r="WA737"/>
      <c r="WB737"/>
      <c r="WC737"/>
      <c r="WD737"/>
      <c r="WE737"/>
      <c r="WF737"/>
      <c r="WG737"/>
      <c r="WH737"/>
      <c r="WI737"/>
      <c r="WJ737"/>
      <c r="WK737"/>
      <c r="WL737"/>
      <c r="WM737"/>
      <c r="WN737"/>
      <c r="WO737"/>
      <c r="WP737"/>
      <c r="WQ737"/>
      <c r="WR737"/>
      <c r="WS737"/>
      <c r="WT737"/>
      <c r="WU737"/>
      <c r="WV737"/>
      <c r="WW737"/>
      <c r="WX737"/>
      <c r="WY737"/>
      <c r="WZ737"/>
      <c r="XA737"/>
      <c r="XB737"/>
      <c r="XC737"/>
      <c r="XD737"/>
      <c r="XE737"/>
      <c r="XF737"/>
      <c r="XG737"/>
      <c r="XH737"/>
      <c r="XI737"/>
      <c r="XJ737"/>
      <c r="XK737"/>
      <c r="XL737"/>
      <c r="XM737"/>
      <c r="XN737"/>
      <c r="XO737"/>
      <c r="XP737"/>
      <c r="XQ737"/>
      <c r="XR737"/>
      <c r="XS737"/>
      <c r="XT737"/>
      <c r="XU737"/>
      <c r="XV737"/>
      <c r="XW737"/>
      <c r="XX737"/>
      <c r="XY737"/>
      <c r="XZ737"/>
      <c r="YA737"/>
      <c r="YB737"/>
      <c r="YC737"/>
      <c r="YD737"/>
      <c r="YE737"/>
      <c r="YF737"/>
      <c r="YG737"/>
      <c r="YH737"/>
      <c r="YI737"/>
      <c r="YJ737"/>
      <c r="YK737"/>
      <c r="YL737"/>
      <c r="YM737"/>
      <c r="YN737"/>
      <c r="YO737"/>
      <c r="YP737"/>
      <c r="YQ737"/>
      <c r="YR737"/>
      <c r="YS737"/>
      <c r="YT737"/>
      <c r="YU737"/>
      <c r="YV737"/>
      <c r="YW737"/>
      <c r="YX737"/>
      <c r="YY737"/>
      <c r="YZ737"/>
      <c r="ZA737"/>
      <c r="ZB737"/>
      <c r="ZC737"/>
      <c r="ZD737"/>
      <c r="ZE737"/>
      <c r="ZF737"/>
      <c r="ZG737"/>
      <c r="ZH737"/>
      <c r="ZI737"/>
      <c r="ZJ737"/>
      <c r="ZK737"/>
      <c r="ZL737"/>
      <c r="ZM737"/>
      <c r="ZN737"/>
      <c r="ZO737"/>
      <c r="ZP737"/>
      <c r="ZQ737"/>
      <c r="ZR737"/>
      <c r="ZS737"/>
      <c r="ZT737"/>
      <c r="ZU737"/>
      <c r="ZV737"/>
      <c r="ZW737"/>
      <c r="ZX737"/>
      <c r="ZY737"/>
      <c r="ZZ737"/>
      <c r="AAA737"/>
      <c r="AAB737"/>
      <c r="AAC737"/>
      <c r="AAD737"/>
      <c r="AAE737"/>
      <c r="AAF737"/>
      <c r="AAG737"/>
      <c r="AAH737"/>
      <c r="AAI737"/>
      <c r="AAJ737"/>
      <c r="AAK737"/>
      <c r="AAL737"/>
      <c r="AAM737"/>
      <c r="AAN737"/>
      <c r="AAO737"/>
      <c r="AAP737"/>
      <c r="AAQ737"/>
      <c r="AAR737"/>
      <c r="AAS737"/>
      <c r="AAT737"/>
      <c r="AAU737"/>
      <c r="AAV737"/>
      <c r="AAW737"/>
      <c r="AAX737"/>
      <c r="AAY737"/>
      <c r="AAZ737"/>
      <c r="ABA737"/>
      <c r="ABB737"/>
      <c r="ABC737"/>
      <c r="ABD737"/>
      <c r="ABE737"/>
      <c r="ABF737"/>
      <c r="ABG737"/>
      <c r="ABH737"/>
      <c r="ABI737"/>
      <c r="ABJ737"/>
      <c r="ABK737"/>
      <c r="ABL737"/>
      <c r="ABM737"/>
      <c r="ABN737"/>
      <c r="ABO737"/>
      <c r="ABP737"/>
      <c r="ABQ737"/>
      <c r="ABR737"/>
      <c r="ABS737"/>
      <c r="ABT737"/>
      <c r="ABU737"/>
      <c r="ABV737"/>
      <c r="ABW737"/>
      <c r="ABX737"/>
      <c r="ABY737"/>
      <c r="ABZ737"/>
      <c r="ACA737"/>
      <c r="ACB737"/>
      <c r="ACC737"/>
      <c r="ACD737"/>
      <c r="ACE737"/>
      <c r="ACF737"/>
      <c r="ACG737"/>
      <c r="ACH737"/>
      <c r="ACI737"/>
      <c r="ACJ737"/>
      <c r="ACK737"/>
      <c r="ACL737"/>
      <c r="ACM737"/>
      <c r="ACN737"/>
      <c r="ACO737"/>
      <c r="ACP737"/>
      <c r="ACQ737"/>
      <c r="ACR737"/>
      <c r="ACS737"/>
      <c r="ACT737"/>
      <c r="ACU737"/>
      <c r="ACV737"/>
      <c r="ACW737"/>
      <c r="ACX737"/>
      <c r="ACY737"/>
      <c r="ACZ737"/>
      <c r="ADA737"/>
      <c r="ADB737"/>
      <c r="ADC737"/>
      <c r="ADD737"/>
      <c r="ADE737"/>
      <c r="ADF737"/>
      <c r="ADG737"/>
      <c r="ADH737"/>
      <c r="ADI737"/>
      <c r="ADJ737"/>
      <c r="ADK737"/>
      <c r="ADL737"/>
      <c r="ADM737"/>
      <c r="ADN737"/>
      <c r="ADO737"/>
      <c r="ADP737"/>
      <c r="ADQ737"/>
      <c r="ADR737"/>
      <c r="ADS737"/>
      <c r="ADT737"/>
      <c r="ADU737"/>
      <c r="ADV737"/>
      <c r="ADW737"/>
      <c r="ADX737"/>
      <c r="ADY737"/>
      <c r="ADZ737"/>
      <c r="AEA737"/>
      <c r="AEB737"/>
      <c r="AEC737"/>
      <c r="AED737"/>
      <c r="AEE737"/>
      <c r="AEF737"/>
      <c r="AEG737"/>
      <c r="AEH737"/>
      <c r="AEI737"/>
      <c r="AEJ737"/>
      <c r="AEK737"/>
      <c r="AEL737"/>
      <c r="AEM737"/>
      <c r="AEN737"/>
      <c r="AEO737"/>
      <c r="AEP737"/>
      <c r="AEQ737"/>
      <c r="AER737"/>
      <c r="AES737"/>
      <c r="AET737"/>
      <c r="AEU737"/>
      <c r="AEV737"/>
      <c r="AEW737"/>
      <c r="AEX737"/>
      <c r="AEY737"/>
      <c r="AEZ737"/>
      <c r="AFA737"/>
      <c r="AFB737"/>
      <c r="AFC737"/>
      <c r="AFD737"/>
      <c r="AFE737"/>
      <c r="AFF737"/>
      <c r="AFG737"/>
      <c r="AFH737"/>
      <c r="AFI737"/>
      <c r="AFJ737"/>
      <c r="AFK737"/>
      <c r="AFL737"/>
      <c r="AFM737"/>
      <c r="AFN737"/>
      <c r="AFO737"/>
      <c r="AFP737"/>
      <c r="AFQ737"/>
      <c r="AFR737"/>
      <c r="AFS737"/>
      <c r="AFT737"/>
      <c r="AFU737"/>
      <c r="AFV737"/>
      <c r="AFW737"/>
      <c r="AFX737"/>
      <c r="AFY737"/>
      <c r="AFZ737"/>
      <c r="AGA737"/>
      <c r="AGB737"/>
      <c r="AGC737"/>
      <c r="AGD737"/>
      <c r="AGE737"/>
      <c r="AGF737"/>
      <c r="AGG737"/>
      <c r="AGH737"/>
      <c r="AGI737"/>
      <c r="AGJ737"/>
      <c r="AGK737"/>
      <c r="AGL737"/>
      <c r="AGM737"/>
      <c r="AGN737"/>
      <c r="AGO737"/>
      <c r="AGP737"/>
      <c r="AGQ737"/>
      <c r="AGR737"/>
      <c r="AGS737"/>
      <c r="AGT737"/>
      <c r="AGU737"/>
      <c r="AGV737"/>
      <c r="AGW737"/>
      <c r="AGX737"/>
      <c r="AGY737"/>
      <c r="AGZ737"/>
      <c r="AHA737"/>
      <c r="AHB737"/>
      <c r="AHC737"/>
      <c r="AHD737"/>
      <c r="AHE737"/>
      <c r="AHF737"/>
      <c r="AHG737"/>
      <c r="AHH737"/>
      <c r="AHI737"/>
      <c r="AHJ737"/>
      <c r="AHK737"/>
      <c r="AHL737"/>
      <c r="AHM737"/>
      <c r="AHN737"/>
      <c r="AHO737"/>
      <c r="AHP737"/>
      <c r="AHQ737"/>
      <c r="AHR737"/>
      <c r="AHS737"/>
      <c r="AHT737"/>
      <c r="AHU737"/>
      <c r="AHV737"/>
      <c r="AHW737"/>
      <c r="AHX737"/>
      <c r="AHY737"/>
      <c r="AHZ737"/>
      <c r="AIA737"/>
      <c r="AIB737"/>
      <c r="AIC737"/>
      <c r="AID737"/>
      <c r="AIE737"/>
      <c r="AIF737"/>
      <c r="AIG737"/>
      <c r="AIH737"/>
      <c r="AII737"/>
      <c r="AIJ737"/>
      <c r="AIK737"/>
      <c r="AIL737"/>
      <c r="AIM737"/>
      <c r="AIN737"/>
      <c r="AIO737"/>
      <c r="AIP737"/>
      <c r="AIQ737"/>
      <c r="AIR737"/>
      <c r="AIS737"/>
      <c r="AIT737"/>
      <c r="AIU737"/>
      <c r="AIV737"/>
      <c r="AIW737"/>
      <c r="AIX737"/>
      <c r="AIY737"/>
      <c r="AIZ737"/>
      <c r="AJA737"/>
      <c r="AJB737"/>
      <c r="AJC737"/>
      <c r="AJD737"/>
      <c r="AJE737"/>
      <c r="AJF737"/>
      <c r="AJG737"/>
      <c r="AJH737"/>
      <c r="AJI737"/>
      <c r="AJJ737"/>
      <c r="AJK737"/>
      <c r="AJL737"/>
      <c r="AJM737"/>
      <c r="AJN737"/>
      <c r="AJO737"/>
      <c r="AJP737"/>
      <c r="AJQ737"/>
      <c r="AJR737"/>
      <c r="AJS737"/>
      <c r="AJT737"/>
      <c r="AJU737"/>
      <c r="AJV737"/>
      <c r="AJW737"/>
      <c r="AJX737"/>
      <c r="AJY737"/>
      <c r="AJZ737"/>
      <c r="AKA737"/>
      <c r="AKB737"/>
      <c r="AKC737"/>
      <c r="AKD737"/>
      <c r="AKE737"/>
      <c r="AKF737"/>
      <c r="AKG737"/>
      <c r="AKH737"/>
      <c r="AKI737"/>
      <c r="AKJ737"/>
      <c r="AKK737"/>
      <c r="AKL737"/>
      <c r="AKM737"/>
      <c r="AKN737"/>
      <c r="AKO737"/>
      <c r="AKP737"/>
      <c r="AKQ737"/>
      <c r="AKR737"/>
      <c r="AKS737"/>
      <c r="AKT737"/>
      <c r="AKU737"/>
      <c r="AKV737"/>
      <c r="AKW737"/>
      <c r="AKX737"/>
      <c r="AKY737"/>
      <c r="AKZ737"/>
      <c r="ALA737"/>
      <c r="ALB737"/>
      <c r="ALC737"/>
      <c r="ALD737"/>
      <c r="ALE737"/>
      <c r="ALF737"/>
      <c r="ALG737"/>
      <c r="ALH737"/>
      <c r="ALI737"/>
      <c r="ALJ737"/>
      <c r="ALK737"/>
      <c r="ALL737"/>
      <c r="ALM737"/>
      <c r="ALN737"/>
      <c r="ALO737"/>
      <c r="ALP737"/>
      <c r="ALQ737"/>
      <c r="ALR737"/>
      <c r="ALS737"/>
      <c r="ALT737"/>
      <c r="ALU737"/>
      <c r="ALV737"/>
      <c r="ALW737"/>
      <c r="ALX737"/>
      <c r="ALY737"/>
      <c r="ALZ737"/>
      <c r="AMA737"/>
      <c r="AMB737"/>
      <c r="AMC737"/>
      <c r="AMD737"/>
      <c r="AME737"/>
      <c r="AMF737"/>
      <c r="AMG737"/>
      <c r="AMH737"/>
      <c r="AMI737"/>
      <c r="AMJ737"/>
      <c r="AMK737"/>
      <c r="AML737"/>
      <c r="AMM737"/>
      <c r="AMN737"/>
      <c r="AMO737"/>
      <c r="AMP737"/>
      <c r="AMQ737"/>
      <c r="AMR737"/>
      <c r="AMS737"/>
      <c r="AMT737"/>
      <c r="AMU737"/>
      <c r="AMV737"/>
      <c r="AMW737"/>
      <c r="AMX737"/>
      <c r="AMY737"/>
      <c r="AMZ737"/>
      <c r="ANA737"/>
      <c r="ANB737"/>
      <c r="ANC737"/>
      <c r="AND737"/>
      <c r="ANE737"/>
      <c r="ANF737"/>
      <c r="ANG737"/>
      <c r="ANH737"/>
      <c r="ANI737"/>
      <c r="ANJ737"/>
      <c r="ANK737"/>
      <c r="ANL737"/>
      <c r="ANM737"/>
      <c r="ANN737"/>
      <c r="ANO737"/>
      <c r="ANP737"/>
      <c r="ANQ737"/>
      <c r="ANR737"/>
      <c r="ANS737"/>
      <c r="ANT737"/>
      <c r="ANU737"/>
      <c r="ANV737"/>
      <c r="ANW737"/>
      <c r="ANX737"/>
      <c r="ANY737"/>
      <c r="ANZ737"/>
      <c r="AOA737"/>
      <c r="AOB737"/>
      <c r="AOC737"/>
      <c r="AOD737"/>
      <c r="AOE737"/>
      <c r="AOF737"/>
      <c r="AOG737"/>
      <c r="AOH737"/>
      <c r="AOI737"/>
      <c r="AOJ737"/>
      <c r="AOK737"/>
      <c r="AOL737"/>
      <c r="AOM737"/>
      <c r="AON737"/>
      <c r="AOO737"/>
      <c r="AOP737"/>
      <c r="AOQ737"/>
      <c r="AOR737"/>
      <c r="AOS737"/>
      <c r="AOT737"/>
      <c r="AOU737"/>
      <c r="AOV737"/>
      <c r="AOW737"/>
      <c r="AOX737"/>
      <c r="AOY737"/>
      <c r="AOZ737"/>
      <c r="APA737"/>
      <c r="APB737"/>
      <c r="APC737"/>
      <c r="APD737"/>
      <c r="APE737"/>
      <c r="APF737"/>
      <c r="APG737"/>
      <c r="APH737"/>
      <c r="API737"/>
      <c r="APJ737"/>
      <c r="APK737"/>
      <c r="APL737"/>
      <c r="APM737"/>
      <c r="APN737"/>
      <c r="APO737"/>
      <c r="APP737"/>
      <c r="APQ737"/>
      <c r="APR737"/>
      <c r="APS737"/>
      <c r="APT737"/>
      <c r="APU737"/>
      <c r="APV737"/>
      <c r="APW737"/>
      <c r="APX737"/>
      <c r="APY737"/>
      <c r="APZ737"/>
      <c r="AQA737"/>
      <c r="AQB737"/>
      <c r="AQC737"/>
      <c r="AQD737"/>
      <c r="AQE737"/>
      <c r="AQF737"/>
      <c r="AQG737"/>
      <c r="AQH737"/>
      <c r="AQI737"/>
      <c r="AQJ737"/>
      <c r="AQK737"/>
      <c r="AQL737"/>
      <c r="AQM737"/>
      <c r="AQN737"/>
      <c r="AQO737"/>
      <c r="AQP737"/>
      <c r="AQQ737"/>
      <c r="AQR737"/>
      <c r="AQS737"/>
      <c r="AQT737"/>
      <c r="AQU737"/>
      <c r="AQV737"/>
      <c r="AQW737"/>
      <c r="AQX737"/>
      <c r="AQY737"/>
      <c r="AQZ737"/>
      <c r="ARA737"/>
      <c r="ARB737"/>
      <c r="ARC737"/>
      <c r="ARD737"/>
      <c r="ARE737"/>
      <c r="ARF737"/>
      <c r="ARG737"/>
      <c r="ARH737"/>
      <c r="ARI737"/>
      <c r="ARJ737"/>
      <c r="ARK737"/>
      <c r="ARL737"/>
      <c r="ARM737"/>
      <c r="ARN737"/>
      <c r="ARO737"/>
      <c r="ARP737"/>
      <c r="ARQ737"/>
      <c r="ARR737"/>
      <c r="ARS737"/>
      <c r="ART737"/>
      <c r="ARU737"/>
      <c r="ARV737"/>
      <c r="ARW737"/>
      <c r="ARX737"/>
      <c r="ARY737"/>
      <c r="ARZ737"/>
      <c r="ASA737"/>
      <c r="ASB737"/>
      <c r="ASC737"/>
      <c r="ASD737"/>
      <c r="ASE737"/>
      <c r="ASF737"/>
      <c r="ASG737"/>
      <c r="ASH737"/>
      <c r="ASI737"/>
      <c r="ASJ737"/>
      <c r="ASK737"/>
      <c r="ASL737"/>
      <c r="ASM737"/>
      <c r="ASN737"/>
      <c r="ASO737"/>
      <c r="ASP737"/>
      <c r="ASQ737"/>
      <c r="ASR737"/>
      <c r="ASS737"/>
      <c r="AST737"/>
      <c r="ASU737"/>
      <c r="ASV737"/>
      <c r="ASW737"/>
      <c r="ASX737"/>
      <c r="ASY737"/>
      <c r="ASZ737"/>
      <c r="ATA737"/>
      <c r="ATB737"/>
      <c r="ATC737"/>
      <c r="ATD737"/>
      <c r="ATE737"/>
      <c r="ATF737"/>
      <c r="ATG737"/>
      <c r="ATH737"/>
      <c r="ATI737"/>
      <c r="ATJ737"/>
      <c r="ATK737"/>
      <c r="ATL737"/>
      <c r="ATM737"/>
      <c r="ATN737"/>
      <c r="ATO737"/>
      <c r="ATP737"/>
      <c r="ATQ737"/>
      <c r="ATR737"/>
      <c r="ATS737"/>
      <c r="ATT737"/>
      <c r="ATU737"/>
      <c r="ATV737"/>
      <c r="ATW737"/>
      <c r="ATX737"/>
      <c r="ATY737"/>
      <c r="ATZ737"/>
      <c r="AUA737"/>
      <c r="AUB737"/>
      <c r="AUC737"/>
      <c r="AUD737"/>
      <c r="AUE737"/>
      <c r="AUF737"/>
      <c r="AUG737"/>
      <c r="AUH737"/>
      <c r="AUI737"/>
      <c r="AUJ737"/>
      <c r="AUK737"/>
      <c r="AUL737"/>
      <c r="AUM737"/>
      <c r="AUN737"/>
      <c r="AUO737"/>
      <c r="AUP737"/>
      <c r="AUQ737"/>
      <c r="AUR737"/>
      <c r="AUS737"/>
      <c r="AUT737"/>
      <c r="AUU737"/>
      <c r="AUV737"/>
      <c r="AUW737"/>
      <c r="AUX737"/>
      <c r="AUY737"/>
      <c r="AUZ737"/>
      <c r="AVA737"/>
      <c r="AVB737"/>
      <c r="AVC737"/>
      <c r="AVD737"/>
      <c r="AVE737"/>
      <c r="AVF737"/>
      <c r="AVG737"/>
      <c r="AVH737"/>
      <c r="AVI737"/>
      <c r="AVJ737"/>
      <c r="AVK737"/>
      <c r="AVL737"/>
      <c r="AVM737"/>
      <c r="AVN737"/>
      <c r="AVO737"/>
      <c r="AVP737"/>
      <c r="AVQ737"/>
      <c r="AVR737"/>
      <c r="AVS737"/>
      <c r="AVT737"/>
      <c r="AVU737"/>
      <c r="AVV737"/>
      <c r="AVW737"/>
      <c r="AVX737"/>
      <c r="AVY737"/>
      <c r="AVZ737"/>
      <c r="AWA737"/>
      <c r="AWB737"/>
      <c r="AWC737"/>
      <c r="AWD737"/>
      <c r="AWE737"/>
      <c r="AWF737"/>
      <c r="AWG737"/>
      <c r="AWH737"/>
      <c r="AWI737"/>
      <c r="AWJ737"/>
      <c r="AWK737"/>
      <c r="AWL737"/>
      <c r="AWM737"/>
      <c r="AWN737"/>
      <c r="AWO737"/>
      <c r="AWP737"/>
      <c r="AWQ737"/>
      <c r="AWR737"/>
      <c r="AWS737"/>
      <c r="AWT737"/>
      <c r="AWU737"/>
      <c r="AWV737"/>
      <c r="AWW737"/>
      <c r="AWX737"/>
      <c r="AWY737"/>
      <c r="AWZ737"/>
      <c r="AXA737"/>
      <c r="AXB737"/>
      <c r="AXC737"/>
      <c r="AXD737"/>
      <c r="AXE737"/>
      <c r="AXF737"/>
      <c r="AXG737"/>
      <c r="AXH737"/>
      <c r="AXI737"/>
      <c r="AXJ737"/>
      <c r="AXK737"/>
      <c r="AXL737"/>
      <c r="AXM737"/>
      <c r="AXN737"/>
      <c r="AXO737"/>
      <c r="AXP737"/>
      <c r="AXQ737"/>
      <c r="AXR737"/>
      <c r="AXS737"/>
      <c r="AXT737"/>
      <c r="AXU737"/>
      <c r="AXV737"/>
      <c r="AXW737"/>
      <c r="AXX737"/>
      <c r="AXY737"/>
      <c r="AXZ737"/>
      <c r="AYA737"/>
      <c r="AYB737"/>
      <c r="AYC737"/>
      <c r="AYD737"/>
      <c r="AYE737"/>
      <c r="AYF737"/>
      <c r="AYG737"/>
      <c r="AYH737"/>
      <c r="AYI737"/>
      <c r="AYJ737"/>
      <c r="AYK737"/>
      <c r="AYL737"/>
      <c r="AYM737"/>
      <c r="AYN737"/>
      <c r="AYO737"/>
      <c r="AYP737"/>
      <c r="AYQ737"/>
      <c r="AYR737"/>
      <c r="AYS737"/>
      <c r="AYT737"/>
      <c r="AYU737"/>
      <c r="AYV737"/>
      <c r="AYW737"/>
      <c r="AYX737"/>
      <c r="AYY737"/>
      <c r="AYZ737"/>
      <c r="AZA737"/>
      <c r="AZB737"/>
      <c r="AZC737"/>
      <c r="AZD737"/>
      <c r="AZE737"/>
      <c r="AZF737"/>
      <c r="AZG737"/>
      <c r="AZH737"/>
      <c r="AZI737"/>
      <c r="AZJ737"/>
      <c r="AZK737"/>
      <c r="AZL737"/>
      <c r="AZM737"/>
      <c r="AZN737"/>
      <c r="AZO737"/>
      <c r="AZP737"/>
      <c r="AZQ737"/>
      <c r="AZR737"/>
      <c r="AZS737"/>
      <c r="AZT737"/>
      <c r="AZU737"/>
      <c r="AZV737"/>
      <c r="AZW737"/>
      <c r="AZX737"/>
      <c r="AZY737"/>
      <c r="AZZ737"/>
      <c r="BAA737"/>
      <c r="BAB737"/>
      <c r="BAC737"/>
      <c r="BAD737"/>
      <c r="BAE737"/>
      <c r="BAF737"/>
      <c r="BAG737"/>
      <c r="BAH737"/>
      <c r="BAI737"/>
      <c r="BAJ737"/>
      <c r="BAK737"/>
      <c r="BAL737"/>
      <c r="BAM737"/>
      <c r="BAN737"/>
      <c r="BAO737"/>
      <c r="BAP737"/>
      <c r="BAQ737"/>
      <c r="BAR737"/>
      <c r="BAS737"/>
      <c r="BAT737"/>
      <c r="BAU737"/>
      <c r="BAV737"/>
      <c r="BAW737"/>
      <c r="BAX737"/>
      <c r="BAY737"/>
      <c r="BAZ737"/>
      <c r="BBA737"/>
      <c r="BBB737"/>
      <c r="BBC737"/>
      <c r="BBD737"/>
      <c r="BBE737"/>
      <c r="BBF737"/>
      <c r="BBG737"/>
      <c r="BBH737"/>
      <c r="BBI737"/>
      <c r="BBJ737"/>
      <c r="BBK737"/>
      <c r="BBL737"/>
      <c r="BBM737"/>
      <c r="BBN737"/>
      <c r="BBO737"/>
      <c r="BBP737"/>
      <c r="BBQ737"/>
      <c r="BBR737"/>
      <c r="BBS737"/>
      <c r="BBT737"/>
      <c r="BBU737"/>
      <c r="BBV737"/>
      <c r="BBW737"/>
      <c r="BBX737"/>
      <c r="BBY737"/>
      <c r="BBZ737"/>
      <c r="BCA737"/>
      <c r="BCB737"/>
      <c r="BCC737"/>
      <c r="BCD737"/>
      <c r="BCE737"/>
      <c r="BCF737"/>
      <c r="BCG737"/>
      <c r="BCH737"/>
      <c r="BCI737"/>
      <c r="BCJ737"/>
      <c r="BCK737"/>
      <c r="BCL737"/>
      <c r="BCM737"/>
      <c r="BCN737"/>
      <c r="BCO737"/>
      <c r="BCP737"/>
      <c r="BCQ737"/>
      <c r="BCR737"/>
      <c r="BCS737"/>
      <c r="BCT737"/>
      <c r="BCU737"/>
      <c r="BCV737"/>
      <c r="BCW737"/>
      <c r="BCX737"/>
      <c r="BCY737"/>
      <c r="BCZ737"/>
      <c r="BDA737"/>
      <c r="BDB737"/>
      <c r="BDC737"/>
      <c r="BDD737"/>
      <c r="BDE737"/>
      <c r="BDF737"/>
      <c r="BDG737"/>
      <c r="BDH737"/>
      <c r="BDI737"/>
      <c r="BDJ737"/>
      <c r="BDK737"/>
      <c r="BDL737"/>
      <c r="BDM737"/>
      <c r="BDN737"/>
      <c r="BDO737"/>
      <c r="BDP737"/>
      <c r="BDQ737"/>
      <c r="BDR737"/>
      <c r="BDS737"/>
      <c r="BDT737"/>
      <c r="BDU737"/>
      <c r="BDV737"/>
      <c r="BDW737"/>
      <c r="BDX737"/>
      <c r="BDY737"/>
      <c r="BDZ737"/>
      <c r="BEA737"/>
      <c r="BEB737"/>
      <c r="BEC737"/>
      <c r="BED737"/>
      <c r="BEE737"/>
      <c r="BEF737"/>
      <c r="BEG737"/>
      <c r="BEH737"/>
      <c r="BEI737"/>
      <c r="BEJ737"/>
      <c r="BEK737"/>
      <c r="BEL737"/>
      <c r="BEM737"/>
      <c r="BEN737"/>
      <c r="BEO737"/>
      <c r="BEP737"/>
      <c r="BEQ737"/>
      <c r="BER737"/>
      <c r="BES737"/>
      <c r="BET737"/>
      <c r="BEU737"/>
      <c r="BEV737"/>
      <c r="BEW737"/>
      <c r="BEX737"/>
      <c r="BEY737"/>
      <c r="BEZ737"/>
      <c r="BFA737"/>
      <c r="BFB737"/>
      <c r="BFC737"/>
      <c r="BFD737"/>
      <c r="BFE737"/>
      <c r="BFF737"/>
      <c r="BFG737"/>
      <c r="BFH737"/>
      <c r="BFI737"/>
      <c r="BFJ737"/>
      <c r="BFK737"/>
      <c r="BFL737"/>
      <c r="BFM737"/>
      <c r="BFN737"/>
      <c r="BFO737"/>
      <c r="BFP737"/>
      <c r="BFQ737"/>
      <c r="BFR737"/>
      <c r="BFS737"/>
      <c r="BFT737"/>
      <c r="BFU737"/>
      <c r="BFV737"/>
      <c r="BFW737"/>
      <c r="BFX737"/>
      <c r="BFY737"/>
      <c r="BFZ737"/>
      <c r="BGA737"/>
      <c r="BGB737"/>
      <c r="BGC737"/>
      <c r="BGD737"/>
      <c r="BGE737"/>
      <c r="BGF737"/>
      <c r="BGG737"/>
      <c r="BGH737"/>
      <c r="BGI737"/>
      <c r="BGJ737"/>
      <c r="BGK737"/>
      <c r="BGL737"/>
      <c r="BGM737"/>
      <c r="BGN737"/>
      <c r="BGO737"/>
      <c r="BGP737"/>
      <c r="BGQ737"/>
      <c r="BGR737"/>
      <c r="BGS737"/>
      <c r="BGT737"/>
      <c r="BGU737"/>
      <c r="BGV737"/>
      <c r="BGW737"/>
      <c r="BGX737"/>
      <c r="BGY737"/>
      <c r="BGZ737"/>
      <c r="BHA737"/>
      <c r="BHB737"/>
      <c r="BHC737"/>
      <c r="BHD737"/>
      <c r="BHE737"/>
      <c r="BHF737"/>
      <c r="BHG737"/>
      <c r="BHH737"/>
      <c r="BHI737"/>
      <c r="BHJ737"/>
      <c r="BHK737"/>
      <c r="BHL737"/>
      <c r="BHM737"/>
      <c r="BHN737"/>
      <c r="BHO737"/>
      <c r="BHP737"/>
      <c r="BHQ737"/>
      <c r="BHR737"/>
      <c r="BHS737"/>
      <c r="BHT737"/>
      <c r="BHU737"/>
      <c r="BHV737"/>
      <c r="BHW737"/>
      <c r="BHX737"/>
      <c r="BHY737"/>
      <c r="BHZ737"/>
      <c r="BIA737"/>
      <c r="BIB737"/>
      <c r="BIC737"/>
      <c r="BID737"/>
      <c r="BIE737"/>
      <c r="BIF737"/>
      <c r="BIG737"/>
      <c r="BIH737"/>
      <c r="BII737"/>
      <c r="BIJ737"/>
      <c r="BIK737"/>
      <c r="BIL737"/>
      <c r="BIM737"/>
      <c r="BIN737"/>
      <c r="BIO737"/>
      <c r="BIP737"/>
      <c r="BIQ737"/>
      <c r="BIR737"/>
      <c r="BIS737"/>
      <c r="BIT737"/>
      <c r="BIU737"/>
      <c r="BIV737"/>
      <c r="BIW737"/>
      <c r="BIX737"/>
      <c r="BIY737"/>
      <c r="BIZ737"/>
      <c r="BJA737"/>
      <c r="BJB737"/>
      <c r="BJC737"/>
      <c r="BJD737"/>
      <c r="BJE737"/>
      <c r="BJF737"/>
      <c r="BJG737"/>
      <c r="BJH737"/>
      <c r="BJI737"/>
      <c r="BJJ737"/>
      <c r="BJK737"/>
      <c r="BJL737"/>
      <c r="BJM737"/>
      <c r="BJN737"/>
      <c r="BJO737"/>
      <c r="BJP737"/>
      <c r="BJQ737"/>
      <c r="BJR737"/>
      <c r="BJS737"/>
      <c r="BJT737"/>
      <c r="BJU737"/>
      <c r="BJV737"/>
      <c r="BJW737"/>
      <c r="BJX737"/>
      <c r="BJY737"/>
      <c r="BJZ737"/>
      <c r="BKA737"/>
      <c r="BKB737"/>
      <c r="BKC737"/>
      <c r="BKD737"/>
      <c r="BKE737"/>
      <c r="BKF737"/>
      <c r="BKG737"/>
      <c r="BKH737"/>
      <c r="BKI737"/>
      <c r="BKJ737"/>
      <c r="BKK737"/>
      <c r="BKL737"/>
      <c r="BKM737"/>
      <c r="BKN737"/>
      <c r="BKO737"/>
      <c r="BKP737"/>
      <c r="BKQ737"/>
      <c r="BKR737"/>
      <c r="BKS737"/>
      <c r="BKT737"/>
      <c r="BKU737"/>
      <c r="BKV737"/>
      <c r="BKW737"/>
      <c r="BKX737"/>
      <c r="BKY737"/>
      <c r="BKZ737"/>
      <c r="BLA737"/>
      <c r="BLB737"/>
      <c r="BLC737"/>
      <c r="BLD737"/>
      <c r="BLE737"/>
      <c r="BLF737"/>
      <c r="BLG737"/>
      <c r="BLH737"/>
      <c r="BLI737"/>
      <c r="BLJ737"/>
      <c r="BLK737"/>
      <c r="BLL737"/>
      <c r="BLM737"/>
      <c r="BLN737"/>
      <c r="BLO737"/>
      <c r="BLP737"/>
      <c r="BLQ737"/>
      <c r="BLR737"/>
      <c r="BLS737"/>
      <c r="BLT737"/>
      <c r="BLU737"/>
      <c r="BLV737"/>
      <c r="BLW737"/>
      <c r="BLX737"/>
      <c r="BLY737"/>
      <c r="BLZ737"/>
      <c r="BMA737"/>
      <c r="BMB737"/>
      <c r="BMC737"/>
      <c r="BMD737"/>
      <c r="BME737"/>
      <c r="BMF737"/>
      <c r="BMG737"/>
      <c r="BMH737"/>
      <c r="BMI737"/>
      <c r="BMJ737"/>
      <c r="BMK737"/>
      <c r="BML737"/>
      <c r="BMM737"/>
      <c r="BMN737"/>
      <c r="BMO737"/>
      <c r="BMP737"/>
      <c r="BMQ737"/>
      <c r="BMR737"/>
      <c r="BMS737"/>
      <c r="BMT737"/>
      <c r="BMU737"/>
      <c r="BMV737"/>
      <c r="BMW737"/>
      <c r="BMX737"/>
      <c r="BMY737"/>
      <c r="BMZ737"/>
      <c r="BNA737"/>
      <c r="BNB737"/>
      <c r="BNC737"/>
      <c r="BND737"/>
      <c r="BNE737"/>
      <c r="BNF737"/>
      <c r="BNG737"/>
      <c r="BNH737"/>
      <c r="BNI737"/>
      <c r="BNJ737"/>
      <c r="BNK737"/>
      <c r="BNL737"/>
      <c r="BNM737"/>
      <c r="BNN737"/>
      <c r="BNO737"/>
      <c r="BNP737"/>
      <c r="BNQ737"/>
      <c r="BNR737"/>
      <c r="BNS737"/>
      <c r="BNT737"/>
      <c r="BNU737"/>
      <c r="BNV737"/>
      <c r="BNW737"/>
      <c r="BNX737"/>
      <c r="BNY737"/>
      <c r="BNZ737"/>
      <c r="BOA737"/>
      <c r="BOB737"/>
      <c r="BOC737"/>
      <c r="BOD737"/>
      <c r="BOE737"/>
      <c r="BOF737"/>
      <c r="BOG737"/>
      <c r="BOH737"/>
      <c r="BOI737"/>
      <c r="BOJ737"/>
      <c r="BOK737"/>
      <c r="BOL737"/>
      <c r="BOM737"/>
      <c r="BON737"/>
      <c r="BOO737"/>
      <c r="BOP737"/>
      <c r="BOQ737"/>
      <c r="BOR737"/>
      <c r="BOS737"/>
      <c r="BOT737"/>
      <c r="BOU737"/>
      <c r="BOV737"/>
      <c r="BOW737"/>
      <c r="BOX737"/>
      <c r="BOY737"/>
      <c r="BOZ737"/>
      <c r="BPA737"/>
      <c r="BPB737"/>
      <c r="BPC737"/>
      <c r="BPD737"/>
      <c r="BPE737"/>
      <c r="BPF737"/>
      <c r="BPG737"/>
      <c r="BPH737"/>
      <c r="BPI737"/>
      <c r="BPJ737"/>
      <c r="BPK737"/>
      <c r="BPL737"/>
      <c r="BPM737"/>
      <c r="BPN737"/>
      <c r="BPO737"/>
      <c r="BPP737"/>
      <c r="BPQ737"/>
      <c r="BPR737"/>
      <c r="BPS737"/>
      <c r="BPT737"/>
      <c r="BPU737"/>
      <c r="BPV737"/>
      <c r="BPW737"/>
      <c r="BPX737"/>
      <c r="BPY737"/>
      <c r="BPZ737"/>
      <c r="BQA737"/>
      <c r="BQB737"/>
      <c r="BQC737"/>
      <c r="BQD737"/>
      <c r="BQE737"/>
      <c r="BQF737"/>
      <c r="BQG737"/>
      <c r="BQH737"/>
      <c r="BQI737"/>
      <c r="BQJ737"/>
      <c r="BQK737"/>
      <c r="BQL737"/>
      <c r="BQM737"/>
      <c r="BQN737"/>
      <c r="BQO737"/>
      <c r="BQP737"/>
      <c r="BQQ737"/>
      <c r="BQR737"/>
      <c r="BQS737"/>
      <c r="BQT737"/>
      <c r="BQU737"/>
      <c r="BQV737"/>
      <c r="BQW737"/>
      <c r="BQX737"/>
      <c r="BQY737"/>
      <c r="BQZ737"/>
      <c r="BRA737"/>
      <c r="BRB737"/>
      <c r="BRC737"/>
      <c r="BRD737"/>
      <c r="BRE737"/>
      <c r="BRF737"/>
      <c r="BRG737"/>
      <c r="BRH737"/>
      <c r="BRI737"/>
      <c r="BRJ737"/>
      <c r="BRK737"/>
      <c r="BRL737"/>
      <c r="BRM737"/>
      <c r="BRN737"/>
      <c r="BRO737"/>
      <c r="BRP737"/>
      <c r="BRQ737"/>
      <c r="BRR737"/>
      <c r="BRS737"/>
      <c r="BRT737"/>
      <c r="BRU737"/>
      <c r="BRV737"/>
      <c r="BRW737"/>
      <c r="BRX737"/>
      <c r="BRY737"/>
      <c r="BRZ737"/>
      <c r="BSA737"/>
      <c r="BSB737"/>
      <c r="BSC737"/>
      <c r="BSD737"/>
      <c r="BSE737"/>
      <c r="BSF737"/>
      <c r="BSG737"/>
      <c r="BSH737"/>
      <c r="BSI737"/>
      <c r="BSJ737"/>
      <c r="BSK737"/>
      <c r="BSL737"/>
      <c r="BSM737"/>
      <c r="BSN737"/>
      <c r="BSO737"/>
      <c r="BSP737"/>
      <c r="BSQ737"/>
      <c r="BSR737"/>
      <c r="BSS737"/>
      <c r="BST737"/>
      <c r="BSU737"/>
      <c r="BSV737"/>
      <c r="BSW737"/>
      <c r="BSX737"/>
      <c r="BSY737"/>
      <c r="BSZ737"/>
      <c r="BTA737"/>
      <c r="BTB737"/>
      <c r="BTC737"/>
      <c r="BTD737"/>
      <c r="BTE737"/>
      <c r="BTF737"/>
      <c r="BTG737"/>
      <c r="BTH737"/>
      <c r="BTI737"/>
      <c r="BTJ737"/>
      <c r="BTK737"/>
      <c r="BTL737"/>
      <c r="BTM737"/>
      <c r="BTN737"/>
      <c r="BTO737"/>
      <c r="BTP737"/>
      <c r="BTQ737"/>
      <c r="BTR737"/>
      <c r="BTS737"/>
      <c r="BTT737"/>
      <c r="BTU737"/>
      <c r="BTV737"/>
      <c r="BTW737"/>
      <c r="BTX737"/>
      <c r="BTY737"/>
      <c r="BTZ737"/>
      <c r="BUA737"/>
      <c r="BUB737"/>
      <c r="BUC737"/>
      <c r="BUD737"/>
      <c r="BUE737"/>
      <c r="BUF737"/>
      <c r="BUG737"/>
      <c r="BUH737"/>
      <c r="BUI737"/>
      <c r="BUJ737"/>
      <c r="BUK737"/>
      <c r="BUL737"/>
      <c r="BUM737"/>
      <c r="BUN737"/>
      <c r="BUO737"/>
      <c r="BUP737"/>
      <c r="BUQ737"/>
      <c r="BUR737"/>
      <c r="BUS737"/>
      <c r="BUT737"/>
      <c r="BUU737"/>
      <c r="BUV737"/>
      <c r="BUW737"/>
      <c r="BUX737"/>
      <c r="BUY737"/>
      <c r="BUZ737"/>
      <c r="BVA737"/>
      <c r="BVB737"/>
      <c r="BVC737"/>
      <c r="BVD737"/>
      <c r="BVE737"/>
      <c r="BVF737"/>
      <c r="BVG737"/>
      <c r="BVH737"/>
      <c r="BVI737"/>
      <c r="BVJ737"/>
      <c r="BVK737"/>
      <c r="BVL737"/>
      <c r="BVM737"/>
      <c r="BVN737"/>
      <c r="BVO737"/>
      <c r="BVP737"/>
      <c r="BVQ737"/>
      <c r="BVR737"/>
      <c r="BVS737"/>
      <c r="BVT737"/>
      <c r="BVU737"/>
      <c r="BVV737"/>
      <c r="BVW737"/>
      <c r="BVX737"/>
      <c r="BVY737"/>
      <c r="BVZ737"/>
      <c r="BWA737"/>
      <c r="BWB737"/>
      <c r="BWC737"/>
      <c r="BWD737"/>
      <c r="BWE737"/>
      <c r="BWF737"/>
      <c r="BWG737"/>
      <c r="BWH737"/>
      <c r="BWI737"/>
      <c r="BWJ737"/>
      <c r="BWK737"/>
      <c r="BWL737"/>
      <c r="BWM737"/>
      <c r="BWN737"/>
      <c r="BWO737"/>
      <c r="BWP737"/>
      <c r="BWQ737"/>
      <c r="BWR737"/>
      <c r="BWS737"/>
      <c r="BWT737"/>
      <c r="BWU737"/>
      <c r="BWV737"/>
      <c r="BWW737"/>
      <c r="BWX737"/>
      <c r="BWY737"/>
      <c r="BWZ737"/>
      <c r="BXA737"/>
      <c r="BXB737"/>
      <c r="BXC737"/>
      <c r="BXD737"/>
      <c r="BXE737"/>
      <c r="BXF737"/>
      <c r="BXG737"/>
      <c r="BXH737"/>
      <c r="BXI737"/>
      <c r="BXJ737"/>
      <c r="BXK737"/>
      <c r="BXL737"/>
      <c r="BXM737"/>
      <c r="BXN737"/>
      <c r="BXO737"/>
      <c r="BXP737"/>
      <c r="BXQ737"/>
      <c r="BXR737"/>
      <c r="BXS737"/>
      <c r="BXT737"/>
      <c r="BXU737"/>
      <c r="BXV737"/>
      <c r="BXW737"/>
      <c r="BXX737"/>
      <c r="BXY737"/>
      <c r="BXZ737"/>
      <c r="BYA737"/>
      <c r="BYB737"/>
      <c r="BYC737"/>
      <c r="BYD737"/>
      <c r="BYE737"/>
      <c r="BYF737"/>
      <c r="BYG737"/>
      <c r="BYH737"/>
      <c r="BYI737"/>
      <c r="BYJ737"/>
      <c r="BYK737"/>
      <c r="BYL737"/>
      <c r="BYM737"/>
      <c r="BYN737"/>
      <c r="BYO737"/>
      <c r="BYP737"/>
      <c r="BYQ737"/>
      <c r="BYR737"/>
      <c r="BYS737"/>
      <c r="BYT737"/>
      <c r="BYU737"/>
      <c r="BYV737"/>
      <c r="BYW737"/>
      <c r="BYX737"/>
      <c r="BYY737"/>
      <c r="BYZ737"/>
      <c r="BZA737"/>
      <c r="BZB737"/>
      <c r="BZC737"/>
      <c r="BZD737"/>
      <c r="BZE737"/>
      <c r="BZF737"/>
      <c r="BZG737"/>
      <c r="BZH737"/>
      <c r="BZI737"/>
      <c r="BZJ737"/>
      <c r="BZK737"/>
      <c r="BZL737"/>
      <c r="BZM737"/>
      <c r="BZN737"/>
      <c r="BZO737"/>
      <c r="BZP737"/>
      <c r="BZQ737"/>
      <c r="BZR737"/>
      <c r="BZS737"/>
      <c r="BZT737"/>
      <c r="BZU737"/>
      <c r="BZV737"/>
      <c r="BZW737"/>
      <c r="BZX737"/>
      <c r="BZY737"/>
      <c r="BZZ737"/>
      <c r="CAA737"/>
      <c r="CAB737"/>
      <c r="CAC737"/>
      <c r="CAD737"/>
      <c r="CAE737"/>
      <c r="CAF737"/>
      <c r="CAG737"/>
      <c r="CAH737"/>
      <c r="CAI737"/>
      <c r="CAJ737"/>
      <c r="CAK737"/>
      <c r="CAL737"/>
      <c r="CAM737"/>
      <c r="CAN737"/>
      <c r="CAO737"/>
      <c r="CAP737"/>
      <c r="CAQ737"/>
      <c r="CAR737"/>
      <c r="CAS737"/>
      <c r="CAT737"/>
      <c r="CAU737"/>
      <c r="CAV737"/>
      <c r="CAW737"/>
      <c r="CAX737"/>
      <c r="CAY737"/>
      <c r="CAZ737"/>
      <c r="CBA737"/>
      <c r="CBB737"/>
      <c r="CBC737"/>
      <c r="CBD737"/>
      <c r="CBE737"/>
      <c r="CBF737"/>
      <c r="CBG737"/>
      <c r="CBH737"/>
      <c r="CBI737"/>
      <c r="CBJ737"/>
      <c r="CBK737"/>
      <c r="CBL737"/>
      <c r="CBM737"/>
      <c r="CBN737"/>
      <c r="CBO737"/>
      <c r="CBP737"/>
      <c r="CBQ737"/>
      <c r="CBR737"/>
      <c r="CBS737"/>
      <c r="CBT737"/>
      <c r="CBU737"/>
      <c r="CBV737"/>
      <c r="CBW737"/>
      <c r="CBX737"/>
      <c r="CBY737"/>
      <c r="CBZ737"/>
      <c r="CCA737"/>
      <c r="CCB737"/>
      <c r="CCC737"/>
      <c r="CCD737"/>
      <c r="CCE737"/>
      <c r="CCF737"/>
      <c r="CCG737"/>
      <c r="CCH737"/>
      <c r="CCI737"/>
      <c r="CCJ737"/>
      <c r="CCK737"/>
      <c r="CCL737"/>
      <c r="CCM737"/>
      <c r="CCN737"/>
      <c r="CCO737"/>
      <c r="CCP737"/>
      <c r="CCQ737"/>
      <c r="CCR737"/>
      <c r="CCS737"/>
      <c r="CCT737"/>
      <c r="CCU737"/>
      <c r="CCV737"/>
      <c r="CCW737"/>
      <c r="CCX737"/>
      <c r="CCY737"/>
      <c r="CCZ737"/>
      <c r="CDA737"/>
      <c r="CDB737"/>
      <c r="CDC737"/>
      <c r="CDD737"/>
      <c r="CDE737"/>
      <c r="CDF737"/>
      <c r="CDG737"/>
      <c r="CDH737"/>
      <c r="CDI737"/>
      <c r="CDJ737"/>
      <c r="CDK737"/>
      <c r="CDL737"/>
      <c r="CDM737"/>
      <c r="CDN737"/>
      <c r="CDO737"/>
      <c r="CDP737"/>
      <c r="CDQ737"/>
      <c r="CDR737"/>
      <c r="CDS737"/>
      <c r="CDT737"/>
      <c r="CDU737"/>
      <c r="CDV737"/>
      <c r="CDW737"/>
      <c r="CDX737"/>
      <c r="CDY737"/>
      <c r="CDZ737"/>
      <c r="CEA737"/>
      <c r="CEB737"/>
      <c r="CEC737"/>
      <c r="CED737"/>
      <c r="CEE737"/>
      <c r="CEF737"/>
      <c r="CEG737"/>
      <c r="CEH737"/>
      <c r="CEI737"/>
      <c r="CEJ737"/>
      <c r="CEK737"/>
      <c r="CEL737"/>
      <c r="CEM737"/>
      <c r="CEN737"/>
      <c r="CEO737"/>
      <c r="CEP737"/>
      <c r="CEQ737"/>
      <c r="CER737"/>
      <c r="CES737"/>
      <c r="CET737"/>
      <c r="CEU737"/>
      <c r="CEV737"/>
      <c r="CEW737"/>
      <c r="CEX737"/>
      <c r="CEY737"/>
      <c r="CEZ737"/>
      <c r="CFA737"/>
      <c r="CFB737"/>
      <c r="CFC737"/>
      <c r="CFD737"/>
      <c r="CFE737"/>
      <c r="CFF737"/>
      <c r="CFG737"/>
      <c r="CFH737"/>
      <c r="CFI737"/>
      <c r="CFJ737"/>
      <c r="CFK737"/>
      <c r="CFL737"/>
      <c r="CFM737"/>
      <c r="CFN737"/>
      <c r="CFO737"/>
      <c r="CFP737"/>
      <c r="CFQ737"/>
      <c r="CFR737"/>
      <c r="CFS737"/>
      <c r="CFT737"/>
      <c r="CFU737"/>
      <c r="CFV737"/>
      <c r="CFW737"/>
      <c r="CFX737"/>
      <c r="CFY737"/>
      <c r="CFZ737"/>
      <c r="CGA737"/>
      <c r="CGB737"/>
      <c r="CGC737"/>
      <c r="CGD737"/>
      <c r="CGE737"/>
      <c r="CGF737"/>
      <c r="CGG737"/>
      <c r="CGH737"/>
      <c r="CGI737"/>
      <c r="CGJ737"/>
      <c r="CGK737"/>
      <c r="CGL737"/>
      <c r="CGM737"/>
      <c r="CGN737"/>
      <c r="CGO737"/>
      <c r="CGP737"/>
      <c r="CGQ737"/>
      <c r="CGR737"/>
      <c r="CGS737"/>
      <c r="CGT737"/>
      <c r="CGU737"/>
      <c r="CGV737"/>
      <c r="CGW737"/>
      <c r="CGX737"/>
      <c r="CGY737"/>
      <c r="CGZ737"/>
      <c r="CHA737"/>
      <c r="CHB737"/>
      <c r="CHC737"/>
      <c r="CHD737"/>
      <c r="CHE737"/>
      <c r="CHF737"/>
      <c r="CHG737"/>
      <c r="CHH737"/>
      <c r="CHI737"/>
      <c r="CHJ737"/>
      <c r="CHK737"/>
      <c r="CHL737"/>
      <c r="CHM737"/>
      <c r="CHN737"/>
      <c r="CHO737"/>
      <c r="CHP737"/>
      <c r="CHQ737"/>
      <c r="CHR737"/>
      <c r="CHS737"/>
      <c r="CHT737"/>
      <c r="CHU737"/>
      <c r="CHV737"/>
      <c r="CHW737"/>
      <c r="CHX737"/>
      <c r="CHY737"/>
      <c r="CHZ737"/>
      <c r="CIA737"/>
      <c r="CIB737"/>
      <c r="CIC737"/>
      <c r="CID737"/>
      <c r="CIE737"/>
      <c r="CIF737"/>
      <c r="CIG737"/>
      <c r="CIH737"/>
      <c r="CII737"/>
      <c r="CIJ737"/>
      <c r="CIK737"/>
      <c r="CIL737"/>
      <c r="CIM737"/>
      <c r="CIN737"/>
      <c r="CIO737"/>
      <c r="CIP737"/>
      <c r="CIQ737"/>
      <c r="CIR737"/>
      <c r="CIS737"/>
      <c r="CIT737"/>
      <c r="CIU737"/>
      <c r="CIV737"/>
      <c r="CIW737"/>
      <c r="CIX737"/>
      <c r="CIY737"/>
      <c r="CIZ737"/>
      <c r="CJA737"/>
      <c r="CJB737"/>
      <c r="CJC737"/>
      <c r="CJD737"/>
      <c r="CJE737"/>
      <c r="CJF737"/>
      <c r="CJG737"/>
      <c r="CJH737"/>
      <c r="CJI737"/>
      <c r="CJJ737"/>
      <c r="CJK737"/>
      <c r="CJL737"/>
      <c r="CJM737"/>
      <c r="CJN737"/>
      <c r="CJO737"/>
      <c r="CJP737"/>
      <c r="CJQ737"/>
      <c r="CJR737"/>
      <c r="CJS737"/>
      <c r="CJT737"/>
      <c r="CJU737"/>
      <c r="CJV737"/>
      <c r="CJW737"/>
      <c r="CJX737"/>
      <c r="CJY737"/>
      <c r="CJZ737"/>
      <c r="CKA737"/>
      <c r="CKB737"/>
      <c r="CKC737"/>
      <c r="CKD737"/>
      <c r="CKE737"/>
      <c r="CKF737"/>
      <c r="CKG737"/>
      <c r="CKH737"/>
      <c r="CKI737"/>
      <c r="CKJ737"/>
      <c r="CKK737"/>
      <c r="CKL737"/>
      <c r="CKM737"/>
      <c r="CKN737"/>
      <c r="CKO737"/>
      <c r="CKP737"/>
      <c r="CKQ737"/>
      <c r="CKR737"/>
      <c r="CKS737"/>
      <c r="CKT737"/>
      <c r="CKU737"/>
      <c r="CKV737"/>
      <c r="CKW737"/>
      <c r="CKX737"/>
      <c r="CKY737"/>
      <c r="CKZ737"/>
      <c r="CLA737"/>
      <c r="CLB737"/>
      <c r="CLC737"/>
      <c r="CLD737"/>
      <c r="CLE737"/>
      <c r="CLF737"/>
      <c r="CLG737"/>
      <c r="CLH737"/>
      <c r="CLI737"/>
      <c r="CLJ737"/>
      <c r="CLK737"/>
      <c r="CLL737"/>
      <c r="CLM737"/>
      <c r="CLN737"/>
      <c r="CLO737"/>
      <c r="CLP737"/>
      <c r="CLQ737"/>
      <c r="CLR737"/>
      <c r="CLS737"/>
      <c r="CLT737"/>
      <c r="CLU737"/>
      <c r="CLV737"/>
      <c r="CLW737"/>
      <c r="CLX737"/>
      <c r="CLY737"/>
      <c r="CLZ737"/>
      <c r="CMA737"/>
      <c r="CMB737"/>
      <c r="CMC737"/>
      <c r="CMD737"/>
      <c r="CME737"/>
      <c r="CMF737"/>
      <c r="CMG737"/>
      <c r="CMH737"/>
      <c r="CMI737"/>
      <c r="CMJ737"/>
      <c r="CMK737"/>
      <c r="CML737"/>
      <c r="CMM737"/>
      <c r="CMN737"/>
      <c r="CMO737"/>
      <c r="CMP737"/>
      <c r="CMQ737"/>
      <c r="CMR737"/>
      <c r="CMS737"/>
      <c r="CMT737"/>
      <c r="CMU737"/>
      <c r="CMV737"/>
      <c r="CMW737"/>
      <c r="CMX737"/>
      <c r="CMY737"/>
      <c r="CMZ737"/>
      <c r="CNA737"/>
      <c r="CNB737"/>
      <c r="CNC737"/>
      <c r="CND737"/>
      <c r="CNE737"/>
      <c r="CNF737"/>
      <c r="CNG737"/>
      <c r="CNH737"/>
      <c r="CNI737"/>
      <c r="CNJ737"/>
      <c r="CNK737"/>
      <c r="CNL737"/>
      <c r="CNM737"/>
      <c r="CNN737"/>
      <c r="CNO737"/>
      <c r="CNP737"/>
      <c r="CNQ737"/>
      <c r="CNR737"/>
      <c r="CNS737"/>
      <c r="CNT737"/>
      <c r="CNU737"/>
      <c r="CNV737"/>
      <c r="CNW737"/>
      <c r="CNX737"/>
      <c r="CNY737"/>
      <c r="CNZ737"/>
      <c r="COA737"/>
      <c r="COB737"/>
      <c r="COC737"/>
      <c r="COD737"/>
      <c r="COE737"/>
      <c r="COF737"/>
      <c r="COG737"/>
      <c r="COH737"/>
      <c r="COI737"/>
      <c r="COJ737"/>
      <c r="COK737"/>
      <c r="COL737"/>
      <c r="COM737"/>
      <c r="CON737"/>
      <c r="COO737"/>
      <c r="COP737"/>
      <c r="COQ737"/>
      <c r="COR737"/>
      <c r="COS737"/>
      <c r="COT737"/>
      <c r="COU737"/>
      <c r="COV737"/>
      <c r="COW737"/>
      <c r="COX737"/>
      <c r="COY737"/>
      <c r="COZ737"/>
      <c r="CPA737"/>
      <c r="CPB737"/>
      <c r="CPC737"/>
      <c r="CPD737"/>
      <c r="CPE737"/>
      <c r="CPF737"/>
      <c r="CPG737"/>
      <c r="CPH737"/>
      <c r="CPI737"/>
      <c r="CPJ737"/>
      <c r="CPK737"/>
      <c r="CPL737"/>
      <c r="CPM737"/>
      <c r="CPN737"/>
      <c r="CPO737"/>
      <c r="CPP737"/>
      <c r="CPQ737"/>
      <c r="CPR737"/>
      <c r="CPS737"/>
      <c r="CPT737"/>
      <c r="CPU737"/>
      <c r="CPV737"/>
      <c r="CPW737"/>
      <c r="CPX737"/>
      <c r="CPY737"/>
      <c r="CPZ737"/>
      <c r="CQA737"/>
      <c r="CQB737"/>
      <c r="CQC737"/>
      <c r="CQD737"/>
      <c r="CQE737"/>
      <c r="CQF737"/>
      <c r="CQG737"/>
      <c r="CQH737"/>
      <c r="CQI737"/>
      <c r="CQJ737"/>
      <c r="CQK737"/>
      <c r="CQL737"/>
      <c r="CQM737"/>
      <c r="CQN737"/>
      <c r="CQO737"/>
      <c r="CQP737"/>
      <c r="CQQ737"/>
      <c r="CQR737"/>
      <c r="CQS737"/>
      <c r="CQT737"/>
      <c r="CQU737"/>
      <c r="CQV737"/>
      <c r="CQW737"/>
      <c r="CQX737"/>
      <c r="CQY737"/>
      <c r="CQZ737"/>
      <c r="CRA737"/>
      <c r="CRB737"/>
      <c r="CRC737"/>
      <c r="CRD737"/>
      <c r="CRE737"/>
      <c r="CRF737"/>
      <c r="CRG737"/>
      <c r="CRH737"/>
      <c r="CRI737"/>
      <c r="CRJ737"/>
      <c r="CRK737"/>
      <c r="CRL737"/>
      <c r="CRM737"/>
      <c r="CRN737"/>
      <c r="CRO737"/>
      <c r="CRP737"/>
      <c r="CRQ737"/>
      <c r="CRR737"/>
      <c r="CRS737"/>
      <c r="CRT737"/>
      <c r="CRU737"/>
      <c r="CRV737"/>
      <c r="CRW737"/>
      <c r="CRX737"/>
      <c r="CRY737"/>
      <c r="CRZ737"/>
      <c r="CSA737"/>
      <c r="CSB737"/>
      <c r="CSC737"/>
      <c r="CSD737"/>
      <c r="CSE737"/>
      <c r="CSF737"/>
      <c r="CSG737"/>
      <c r="CSH737"/>
      <c r="CSI737"/>
      <c r="CSJ737"/>
      <c r="CSK737"/>
      <c r="CSL737"/>
      <c r="CSM737"/>
      <c r="CSN737"/>
      <c r="CSO737"/>
      <c r="CSP737"/>
      <c r="CSQ737"/>
      <c r="CSR737"/>
      <c r="CSS737"/>
      <c r="CST737"/>
      <c r="CSU737"/>
      <c r="CSV737"/>
      <c r="CSW737"/>
      <c r="CSX737"/>
      <c r="CSY737"/>
      <c r="CSZ737"/>
      <c r="CTA737"/>
      <c r="CTB737"/>
      <c r="CTC737"/>
      <c r="CTD737"/>
      <c r="CTE737"/>
      <c r="CTF737"/>
      <c r="CTG737"/>
      <c r="CTH737"/>
      <c r="CTI737"/>
      <c r="CTJ737"/>
      <c r="CTK737"/>
      <c r="CTL737"/>
      <c r="CTM737"/>
      <c r="CTN737"/>
      <c r="CTO737"/>
      <c r="CTP737"/>
      <c r="CTQ737"/>
      <c r="CTR737"/>
      <c r="CTS737"/>
      <c r="CTT737"/>
      <c r="CTU737"/>
      <c r="CTV737"/>
      <c r="CTW737"/>
      <c r="CTX737"/>
      <c r="CTY737"/>
      <c r="CTZ737"/>
      <c r="CUA737"/>
      <c r="CUB737"/>
      <c r="CUC737"/>
      <c r="CUD737"/>
      <c r="CUE737"/>
      <c r="CUF737"/>
      <c r="CUG737"/>
      <c r="CUH737"/>
      <c r="CUI737"/>
      <c r="CUJ737"/>
      <c r="CUK737"/>
      <c r="CUL737"/>
      <c r="CUM737"/>
      <c r="CUN737"/>
      <c r="CUO737"/>
      <c r="CUP737"/>
      <c r="CUQ737"/>
      <c r="CUR737"/>
      <c r="CUS737"/>
      <c r="CUT737"/>
      <c r="CUU737"/>
      <c r="CUV737"/>
      <c r="CUW737"/>
      <c r="CUX737"/>
      <c r="CUY737"/>
      <c r="CUZ737"/>
      <c r="CVA737"/>
      <c r="CVB737"/>
      <c r="CVC737"/>
      <c r="CVD737"/>
      <c r="CVE737"/>
      <c r="CVF737"/>
      <c r="CVG737"/>
      <c r="CVH737"/>
      <c r="CVI737"/>
      <c r="CVJ737"/>
      <c r="CVK737"/>
      <c r="CVL737"/>
      <c r="CVM737"/>
      <c r="CVN737"/>
      <c r="CVO737"/>
      <c r="CVP737"/>
      <c r="CVQ737"/>
      <c r="CVR737"/>
      <c r="CVS737"/>
      <c r="CVT737"/>
      <c r="CVU737"/>
      <c r="CVV737"/>
      <c r="CVW737"/>
      <c r="CVX737"/>
      <c r="CVY737"/>
      <c r="CVZ737"/>
      <c r="CWA737"/>
      <c r="CWB737"/>
      <c r="CWC737"/>
      <c r="CWD737"/>
      <c r="CWE737"/>
      <c r="CWF737"/>
      <c r="CWG737"/>
      <c r="CWH737"/>
      <c r="CWI737"/>
      <c r="CWJ737"/>
      <c r="CWK737"/>
      <c r="CWL737"/>
      <c r="CWM737"/>
      <c r="CWN737"/>
      <c r="CWO737"/>
      <c r="CWP737"/>
      <c r="CWQ737"/>
      <c r="CWR737"/>
      <c r="CWS737"/>
      <c r="CWT737"/>
      <c r="CWU737"/>
      <c r="CWV737"/>
      <c r="CWW737"/>
      <c r="CWX737"/>
      <c r="CWY737"/>
      <c r="CWZ737"/>
      <c r="CXA737"/>
      <c r="CXB737"/>
      <c r="CXC737"/>
      <c r="CXD737"/>
      <c r="CXE737"/>
      <c r="CXF737"/>
      <c r="CXG737"/>
      <c r="CXH737"/>
      <c r="CXI737"/>
      <c r="CXJ737"/>
      <c r="CXK737"/>
      <c r="CXL737"/>
      <c r="CXM737"/>
      <c r="CXN737"/>
      <c r="CXO737"/>
      <c r="CXP737"/>
      <c r="CXQ737"/>
      <c r="CXR737"/>
      <c r="CXS737"/>
      <c r="CXT737"/>
      <c r="CXU737"/>
      <c r="CXV737"/>
      <c r="CXW737"/>
      <c r="CXX737"/>
      <c r="CXY737"/>
      <c r="CXZ737"/>
      <c r="CYA737"/>
      <c r="CYB737"/>
      <c r="CYC737"/>
      <c r="CYD737"/>
      <c r="CYE737"/>
      <c r="CYF737"/>
      <c r="CYG737"/>
      <c r="CYH737"/>
      <c r="CYI737"/>
      <c r="CYJ737"/>
      <c r="CYK737"/>
      <c r="CYL737"/>
      <c r="CYM737"/>
      <c r="CYN737"/>
      <c r="CYO737"/>
      <c r="CYP737"/>
      <c r="CYQ737"/>
      <c r="CYR737"/>
      <c r="CYS737"/>
      <c r="CYT737"/>
      <c r="CYU737"/>
      <c r="CYV737"/>
      <c r="CYW737"/>
      <c r="CYX737"/>
      <c r="CYY737"/>
      <c r="CYZ737"/>
      <c r="CZA737"/>
      <c r="CZB737"/>
      <c r="CZC737"/>
      <c r="CZD737"/>
      <c r="CZE737"/>
      <c r="CZF737"/>
      <c r="CZG737"/>
      <c r="CZH737"/>
      <c r="CZI737"/>
      <c r="CZJ737"/>
      <c r="CZK737"/>
      <c r="CZL737"/>
      <c r="CZM737"/>
      <c r="CZN737"/>
      <c r="CZO737"/>
      <c r="CZP737"/>
      <c r="CZQ737"/>
      <c r="CZR737"/>
      <c r="CZS737"/>
      <c r="CZT737"/>
      <c r="CZU737"/>
      <c r="CZV737"/>
      <c r="CZW737"/>
      <c r="CZX737"/>
      <c r="CZY737"/>
      <c r="CZZ737"/>
      <c r="DAA737"/>
      <c r="DAB737"/>
      <c r="DAC737"/>
      <c r="DAD737"/>
      <c r="DAE737"/>
      <c r="DAF737"/>
      <c r="DAG737"/>
      <c r="DAH737"/>
      <c r="DAI737"/>
      <c r="DAJ737"/>
      <c r="DAK737"/>
      <c r="DAL737"/>
      <c r="DAM737"/>
      <c r="DAN737"/>
      <c r="DAO737"/>
      <c r="DAP737"/>
      <c r="DAQ737"/>
      <c r="DAR737"/>
      <c r="DAS737"/>
      <c r="DAT737"/>
      <c r="DAU737"/>
      <c r="DAV737"/>
      <c r="DAW737"/>
      <c r="DAX737"/>
      <c r="DAY737"/>
      <c r="DAZ737"/>
      <c r="DBA737"/>
      <c r="DBB737"/>
      <c r="DBC737"/>
      <c r="DBD737"/>
      <c r="DBE737"/>
      <c r="DBF737"/>
      <c r="DBG737"/>
      <c r="DBH737"/>
      <c r="DBI737"/>
      <c r="DBJ737"/>
      <c r="DBK737"/>
      <c r="DBL737"/>
      <c r="DBM737"/>
      <c r="DBN737"/>
      <c r="DBO737"/>
      <c r="DBP737"/>
      <c r="DBQ737"/>
      <c r="DBR737"/>
      <c r="DBS737"/>
      <c r="DBT737"/>
      <c r="DBU737"/>
      <c r="DBV737"/>
      <c r="DBW737"/>
      <c r="DBX737"/>
      <c r="DBY737"/>
      <c r="DBZ737"/>
      <c r="DCA737"/>
      <c r="DCB737"/>
      <c r="DCC737"/>
      <c r="DCD737"/>
      <c r="DCE737"/>
      <c r="DCF737"/>
      <c r="DCG737"/>
      <c r="DCH737"/>
      <c r="DCI737"/>
      <c r="DCJ737"/>
      <c r="DCK737"/>
      <c r="DCL737"/>
      <c r="DCM737"/>
      <c r="DCN737"/>
      <c r="DCO737"/>
      <c r="DCP737"/>
      <c r="DCQ737"/>
      <c r="DCR737"/>
      <c r="DCS737"/>
      <c r="DCT737"/>
      <c r="DCU737"/>
      <c r="DCV737"/>
      <c r="DCW737"/>
      <c r="DCX737"/>
      <c r="DCY737"/>
      <c r="DCZ737"/>
      <c r="DDA737"/>
      <c r="DDB737"/>
      <c r="DDC737"/>
      <c r="DDD737"/>
      <c r="DDE737"/>
      <c r="DDF737"/>
      <c r="DDG737"/>
      <c r="DDH737"/>
      <c r="DDI737"/>
      <c r="DDJ737"/>
      <c r="DDK737"/>
      <c r="DDL737"/>
      <c r="DDM737"/>
      <c r="DDN737"/>
      <c r="DDO737"/>
      <c r="DDP737"/>
      <c r="DDQ737"/>
      <c r="DDR737"/>
      <c r="DDS737"/>
      <c r="DDT737"/>
      <c r="DDU737"/>
      <c r="DDV737"/>
      <c r="DDW737"/>
      <c r="DDX737"/>
      <c r="DDY737"/>
      <c r="DDZ737"/>
      <c r="DEA737"/>
      <c r="DEB737"/>
      <c r="DEC737"/>
      <c r="DED737"/>
      <c r="DEE737"/>
      <c r="DEF737"/>
      <c r="DEG737"/>
      <c r="DEH737"/>
      <c r="DEI737"/>
      <c r="DEJ737"/>
      <c r="DEK737"/>
      <c r="DEL737"/>
      <c r="DEM737"/>
      <c r="DEN737"/>
      <c r="DEO737"/>
      <c r="DEP737"/>
      <c r="DEQ737"/>
      <c r="DER737"/>
      <c r="DES737"/>
      <c r="DET737"/>
      <c r="DEU737"/>
      <c r="DEV737"/>
      <c r="DEW737"/>
      <c r="DEX737"/>
      <c r="DEY737"/>
      <c r="DEZ737"/>
      <c r="DFA737"/>
      <c r="DFB737"/>
      <c r="DFC737"/>
      <c r="DFD737"/>
      <c r="DFE737"/>
      <c r="DFF737"/>
      <c r="DFG737"/>
      <c r="DFH737"/>
      <c r="DFI737"/>
      <c r="DFJ737"/>
      <c r="DFK737"/>
      <c r="DFL737"/>
      <c r="DFM737"/>
      <c r="DFN737"/>
      <c r="DFO737"/>
      <c r="DFP737"/>
      <c r="DFQ737"/>
      <c r="DFR737"/>
      <c r="DFS737"/>
      <c r="DFT737"/>
      <c r="DFU737"/>
      <c r="DFV737"/>
      <c r="DFW737"/>
      <c r="DFX737"/>
      <c r="DFY737"/>
      <c r="DFZ737"/>
      <c r="DGA737"/>
      <c r="DGB737"/>
      <c r="DGC737"/>
      <c r="DGD737"/>
      <c r="DGE737"/>
      <c r="DGF737"/>
      <c r="DGG737"/>
      <c r="DGH737"/>
      <c r="DGI737"/>
      <c r="DGJ737"/>
      <c r="DGK737"/>
      <c r="DGL737"/>
      <c r="DGM737"/>
      <c r="DGN737"/>
      <c r="DGO737"/>
      <c r="DGP737"/>
      <c r="DGQ737"/>
      <c r="DGR737"/>
      <c r="DGS737"/>
      <c r="DGT737"/>
      <c r="DGU737"/>
      <c r="DGV737"/>
      <c r="DGW737"/>
      <c r="DGX737"/>
      <c r="DGY737"/>
      <c r="DGZ737"/>
      <c r="DHA737"/>
      <c r="DHB737"/>
      <c r="DHC737"/>
      <c r="DHD737"/>
      <c r="DHE737"/>
      <c r="DHF737"/>
      <c r="DHG737"/>
      <c r="DHH737"/>
      <c r="DHI737"/>
      <c r="DHJ737"/>
      <c r="DHK737"/>
      <c r="DHL737"/>
      <c r="DHM737"/>
      <c r="DHN737"/>
      <c r="DHO737"/>
      <c r="DHP737"/>
      <c r="DHQ737"/>
      <c r="DHR737"/>
      <c r="DHS737"/>
      <c r="DHT737"/>
      <c r="DHU737"/>
      <c r="DHV737"/>
      <c r="DHW737"/>
      <c r="DHX737"/>
      <c r="DHY737"/>
      <c r="DHZ737"/>
      <c r="DIA737"/>
      <c r="DIB737"/>
      <c r="DIC737"/>
      <c r="DID737"/>
      <c r="DIE737"/>
      <c r="DIF737"/>
      <c r="DIG737"/>
      <c r="DIH737"/>
      <c r="DII737"/>
      <c r="DIJ737"/>
      <c r="DIK737"/>
      <c r="DIL737"/>
      <c r="DIM737"/>
      <c r="DIN737"/>
      <c r="DIO737"/>
      <c r="DIP737"/>
      <c r="DIQ737"/>
      <c r="DIR737"/>
      <c r="DIS737"/>
      <c r="DIT737"/>
      <c r="DIU737"/>
      <c r="DIV737"/>
      <c r="DIW737"/>
      <c r="DIX737"/>
      <c r="DIY737"/>
      <c r="DIZ737"/>
      <c r="DJA737"/>
      <c r="DJB737"/>
      <c r="DJC737"/>
      <c r="DJD737"/>
      <c r="DJE737"/>
      <c r="DJF737"/>
      <c r="DJG737"/>
      <c r="DJH737"/>
      <c r="DJI737"/>
      <c r="DJJ737"/>
      <c r="DJK737"/>
      <c r="DJL737"/>
      <c r="DJM737"/>
      <c r="DJN737"/>
      <c r="DJO737"/>
      <c r="DJP737"/>
      <c r="DJQ737"/>
      <c r="DJR737"/>
      <c r="DJS737"/>
      <c r="DJT737"/>
      <c r="DJU737"/>
      <c r="DJV737"/>
      <c r="DJW737"/>
      <c r="DJX737"/>
      <c r="DJY737"/>
      <c r="DJZ737"/>
      <c r="DKA737"/>
      <c r="DKB737"/>
      <c r="DKC737"/>
      <c r="DKD737"/>
      <c r="DKE737"/>
      <c r="DKF737"/>
      <c r="DKG737"/>
      <c r="DKH737"/>
      <c r="DKI737"/>
      <c r="DKJ737"/>
      <c r="DKK737"/>
      <c r="DKL737"/>
      <c r="DKM737"/>
      <c r="DKN737"/>
      <c r="DKO737"/>
      <c r="DKP737"/>
      <c r="DKQ737"/>
      <c r="DKR737"/>
      <c r="DKS737"/>
      <c r="DKT737"/>
      <c r="DKU737"/>
      <c r="DKV737"/>
      <c r="DKW737"/>
      <c r="DKX737"/>
      <c r="DKY737"/>
      <c r="DKZ737"/>
      <c r="DLA737"/>
      <c r="DLB737"/>
      <c r="DLC737"/>
      <c r="DLD737"/>
      <c r="DLE737"/>
      <c r="DLF737"/>
      <c r="DLG737"/>
      <c r="DLH737"/>
      <c r="DLI737"/>
      <c r="DLJ737"/>
      <c r="DLK737"/>
      <c r="DLL737"/>
      <c r="DLM737"/>
      <c r="DLN737"/>
      <c r="DLO737"/>
      <c r="DLP737"/>
      <c r="DLQ737"/>
      <c r="DLR737"/>
      <c r="DLS737"/>
      <c r="DLT737"/>
      <c r="DLU737"/>
      <c r="DLV737"/>
      <c r="DLW737"/>
      <c r="DLX737"/>
      <c r="DLY737"/>
      <c r="DLZ737"/>
      <c r="DMA737"/>
      <c r="DMB737"/>
      <c r="DMC737"/>
      <c r="DMD737"/>
      <c r="DME737"/>
      <c r="DMF737"/>
      <c r="DMG737"/>
      <c r="DMH737"/>
      <c r="DMI737"/>
      <c r="DMJ737"/>
      <c r="DMK737"/>
      <c r="DML737"/>
      <c r="DMM737"/>
      <c r="DMN737"/>
      <c r="DMO737"/>
      <c r="DMP737"/>
      <c r="DMQ737"/>
      <c r="DMR737"/>
      <c r="DMS737"/>
      <c r="DMT737"/>
      <c r="DMU737"/>
      <c r="DMV737"/>
      <c r="DMW737"/>
      <c r="DMX737"/>
      <c r="DMY737"/>
      <c r="DMZ737"/>
      <c r="DNA737"/>
      <c r="DNB737"/>
      <c r="DNC737"/>
      <c r="DND737"/>
      <c r="DNE737"/>
      <c r="DNF737"/>
      <c r="DNG737"/>
      <c r="DNH737"/>
      <c r="DNI737"/>
      <c r="DNJ737"/>
      <c r="DNK737"/>
      <c r="DNL737"/>
      <c r="DNM737"/>
      <c r="DNN737"/>
      <c r="DNO737"/>
      <c r="DNP737"/>
      <c r="DNQ737"/>
      <c r="DNR737"/>
      <c r="DNS737"/>
      <c r="DNT737"/>
      <c r="DNU737"/>
      <c r="DNV737"/>
      <c r="DNW737"/>
      <c r="DNX737"/>
      <c r="DNY737"/>
      <c r="DNZ737"/>
      <c r="DOA737"/>
      <c r="DOB737"/>
      <c r="DOC737"/>
      <c r="DOD737"/>
      <c r="DOE737"/>
      <c r="DOF737"/>
      <c r="DOG737"/>
      <c r="DOH737"/>
      <c r="DOI737"/>
      <c r="DOJ737"/>
      <c r="DOK737"/>
      <c r="DOL737"/>
      <c r="DOM737"/>
      <c r="DON737"/>
      <c r="DOO737"/>
      <c r="DOP737"/>
      <c r="DOQ737"/>
      <c r="DOR737"/>
      <c r="DOS737"/>
      <c r="DOT737"/>
      <c r="DOU737"/>
      <c r="DOV737"/>
      <c r="DOW737"/>
      <c r="DOX737"/>
      <c r="DOY737"/>
      <c r="DOZ737"/>
      <c r="DPA737"/>
      <c r="DPB737"/>
      <c r="DPC737"/>
      <c r="DPD737"/>
      <c r="DPE737"/>
      <c r="DPF737"/>
      <c r="DPG737"/>
      <c r="DPH737"/>
      <c r="DPI737"/>
      <c r="DPJ737"/>
      <c r="DPK737"/>
      <c r="DPL737"/>
      <c r="DPM737"/>
      <c r="DPN737"/>
      <c r="DPO737"/>
      <c r="DPP737"/>
      <c r="DPQ737"/>
      <c r="DPR737"/>
      <c r="DPS737"/>
      <c r="DPT737"/>
      <c r="DPU737"/>
      <c r="DPV737"/>
      <c r="DPW737"/>
      <c r="DPX737"/>
      <c r="DPY737"/>
      <c r="DPZ737"/>
      <c r="DQA737"/>
      <c r="DQB737"/>
      <c r="DQC737"/>
      <c r="DQD737"/>
      <c r="DQE737"/>
      <c r="DQF737"/>
      <c r="DQG737"/>
      <c r="DQH737"/>
      <c r="DQI737"/>
      <c r="DQJ737"/>
      <c r="DQK737"/>
      <c r="DQL737"/>
      <c r="DQM737"/>
      <c r="DQN737"/>
      <c r="DQO737"/>
      <c r="DQP737"/>
      <c r="DQQ737"/>
      <c r="DQR737"/>
      <c r="DQS737"/>
      <c r="DQT737"/>
      <c r="DQU737"/>
      <c r="DQV737"/>
      <c r="DQW737"/>
      <c r="DQX737"/>
      <c r="DQY737"/>
      <c r="DQZ737"/>
      <c r="DRA737"/>
      <c r="DRB737"/>
      <c r="DRC737"/>
      <c r="DRD737"/>
      <c r="DRE737"/>
      <c r="DRF737"/>
      <c r="DRG737"/>
      <c r="DRH737"/>
      <c r="DRI737"/>
      <c r="DRJ737"/>
      <c r="DRK737"/>
      <c r="DRL737"/>
      <c r="DRM737"/>
      <c r="DRN737"/>
      <c r="DRO737"/>
      <c r="DRP737"/>
      <c r="DRQ737"/>
      <c r="DRR737"/>
      <c r="DRS737"/>
      <c r="DRT737"/>
      <c r="DRU737"/>
      <c r="DRV737"/>
      <c r="DRW737"/>
      <c r="DRX737"/>
      <c r="DRY737"/>
      <c r="DRZ737"/>
      <c r="DSA737"/>
      <c r="DSB737"/>
      <c r="DSC737"/>
      <c r="DSD737"/>
      <c r="DSE737"/>
      <c r="DSF737"/>
      <c r="DSG737"/>
      <c r="DSH737"/>
      <c r="DSI737"/>
      <c r="DSJ737"/>
      <c r="DSK737"/>
      <c r="DSL737"/>
      <c r="DSM737"/>
      <c r="DSN737"/>
      <c r="DSO737"/>
      <c r="DSP737"/>
      <c r="DSQ737"/>
      <c r="DSR737"/>
      <c r="DSS737"/>
      <c r="DST737"/>
      <c r="DSU737"/>
      <c r="DSV737"/>
      <c r="DSW737"/>
      <c r="DSX737"/>
      <c r="DSY737"/>
      <c r="DSZ737"/>
      <c r="DTA737"/>
      <c r="DTB737"/>
      <c r="DTC737"/>
      <c r="DTD737"/>
      <c r="DTE737"/>
      <c r="DTF737"/>
      <c r="DTG737"/>
      <c r="DTH737"/>
      <c r="DTI737"/>
      <c r="DTJ737"/>
      <c r="DTK737"/>
      <c r="DTL737"/>
      <c r="DTM737"/>
      <c r="DTN737"/>
      <c r="DTO737"/>
      <c r="DTP737"/>
      <c r="DTQ737"/>
      <c r="DTR737"/>
      <c r="DTS737"/>
      <c r="DTT737"/>
      <c r="DTU737"/>
      <c r="DTV737"/>
      <c r="DTW737"/>
      <c r="DTX737"/>
      <c r="DTY737"/>
      <c r="DTZ737"/>
      <c r="DUA737"/>
      <c r="DUB737"/>
      <c r="DUC737"/>
      <c r="DUD737"/>
      <c r="DUE737"/>
      <c r="DUF737"/>
      <c r="DUG737"/>
      <c r="DUH737"/>
      <c r="DUI737"/>
      <c r="DUJ737"/>
      <c r="DUK737"/>
      <c r="DUL737"/>
      <c r="DUM737"/>
      <c r="DUN737"/>
      <c r="DUO737"/>
      <c r="DUP737"/>
      <c r="DUQ737"/>
      <c r="DUR737"/>
      <c r="DUS737"/>
      <c r="DUT737"/>
      <c r="DUU737"/>
      <c r="DUV737"/>
      <c r="DUW737"/>
      <c r="DUX737"/>
      <c r="DUY737"/>
      <c r="DUZ737"/>
      <c r="DVA737"/>
      <c r="DVB737"/>
      <c r="DVC737"/>
      <c r="DVD737"/>
      <c r="DVE737"/>
      <c r="DVF737"/>
      <c r="DVG737"/>
      <c r="DVH737"/>
      <c r="DVI737"/>
      <c r="DVJ737"/>
      <c r="DVK737"/>
      <c r="DVL737"/>
      <c r="DVM737"/>
      <c r="DVN737"/>
      <c r="DVO737"/>
      <c r="DVP737"/>
      <c r="DVQ737"/>
      <c r="DVR737"/>
      <c r="DVS737"/>
      <c r="DVT737"/>
      <c r="DVU737"/>
      <c r="DVV737"/>
      <c r="DVW737"/>
      <c r="DVX737"/>
      <c r="DVY737"/>
      <c r="DVZ737"/>
      <c r="DWA737"/>
      <c r="DWB737"/>
      <c r="DWC737"/>
      <c r="DWD737"/>
      <c r="DWE737"/>
      <c r="DWF737"/>
      <c r="DWG737"/>
      <c r="DWH737"/>
      <c r="DWI737"/>
      <c r="DWJ737"/>
      <c r="DWK737"/>
      <c r="DWL737"/>
      <c r="DWM737"/>
      <c r="DWN737"/>
      <c r="DWO737"/>
      <c r="DWP737"/>
      <c r="DWQ737"/>
      <c r="DWR737"/>
      <c r="DWS737"/>
      <c r="DWT737"/>
      <c r="DWU737"/>
      <c r="DWV737"/>
      <c r="DWW737"/>
      <c r="DWX737"/>
      <c r="DWY737"/>
      <c r="DWZ737"/>
      <c r="DXA737"/>
      <c r="DXB737"/>
      <c r="DXC737"/>
      <c r="DXD737"/>
      <c r="DXE737"/>
      <c r="DXF737"/>
      <c r="DXG737"/>
      <c r="DXH737"/>
      <c r="DXI737"/>
      <c r="DXJ737"/>
      <c r="DXK737"/>
      <c r="DXL737"/>
      <c r="DXM737"/>
      <c r="DXN737"/>
      <c r="DXO737"/>
      <c r="DXP737"/>
      <c r="DXQ737"/>
      <c r="DXR737"/>
      <c r="DXS737"/>
      <c r="DXT737"/>
      <c r="DXU737"/>
      <c r="DXV737"/>
      <c r="DXW737"/>
      <c r="DXX737"/>
      <c r="DXY737"/>
      <c r="DXZ737"/>
      <c r="DYA737"/>
      <c r="DYB737"/>
      <c r="DYC737"/>
      <c r="DYD737"/>
      <c r="DYE737"/>
      <c r="DYF737"/>
      <c r="DYG737"/>
      <c r="DYH737"/>
      <c r="DYI737"/>
      <c r="DYJ737"/>
      <c r="DYK737"/>
      <c r="DYL737"/>
      <c r="DYM737"/>
      <c r="DYN737"/>
      <c r="DYO737"/>
      <c r="DYP737"/>
      <c r="DYQ737"/>
      <c r="DYR737"/>
      <c r="DYS737"/>
      <c r="DYT737"/>
      <c r="DYU737"/>
      <c r="DYV737"/>
      <c r="DYW737"/>
      <c r="DYX737"/>
      <c r="DYY737"/>
      <c r="DYZ737"/>
      <c r="DZA737"/>
      <c r="DZB737"/>
      <c r="DZC737"/>
      <c r="DZD737"/>
      <c r="DZE737"/>
      <c r="DZF737"/>
      <c r="DZG737"/>
      <c r="DZH737"/>
      <c r="DZI737"/>
      <c r="DZJ737"/>
      <c r="DZK737"/>
      <c r="DZL737"/>
      <c r="DZM737"/>
      <c r="DZN737"/>
      <c r="DZO737"/>
      <c r="DZP737"/>
      <c r="DZQ737"/>
      <c r="DZR737"/>
      <c r="DZS737"/>
      <c r="DZT737"/>
      <c r="DZU737"/>
      <c r="DZV737"/>
      <c r="DZW737"/>
      <c r="DZX737"/>
      <c r="DZY737"/>
      <c r="DZZ737"/>
      <c r="EAA737"/>
      <c r="EAB737"/>
      <c r="EAC737"/>
      <c r="EAD737"/>
      <c r="EAE737"/>
      <c r="EAF737"/>
      <c r="EAG737"/>
      <c r="EAH737"/>
      <c r="EAI737"/>
      <c r="EAJ737"/>
      <c r="EAK737"/>
      <c r="EAL737"/>
      <c r="EAM737"/>
      <c r="EAN737"/>
      <c r="EAO737"/>
      <c r="EAP737"/>
      <c r="EAQ737"/>
      <c r="EAR737"/>
      <c r="EAS737"/>
      <c r="EAT737"/>
      <c r="EAU737"/>
      <c r="EAV737"/>
      <c r="EAW737"/>
      <c r="EAX737"/>
      <c r="EAY737"/>
      <c r="EAZ737"/>
      <c r="EBA737"/>
      <c r="EBB737"/>
      <c r="EBC737"/>
      <c r="EBD737"/>
      <c r="EBE737"/>
      <c r="EBF737"/>
      <c r="EBG737"/>
      <c r="EBH737"/>
      <c r="EBI737"/>
      <c r="EBJ737"/>
      <c r="EBK737"/>
      <c r="EBL737"/>
      <c r="EBM737"/>
      <c r="EBN737"/>
      <c r="EBO737"/>
      <c r="EBP737"/>
      <c r="EBQ737"/>
      <c r="EBR737"/>
      <c r="EBS737"/>
      <c r="EBT737"/>
      <c r="EBU737"/>
      <c r="EBV737"/>
      <c r="EBW737"/>
      <c r="EBX737"/>
      <c r="EBY737"/>
      <c r="EBZ737"/>
      <c r="ECA737"/>
      <c r="ECB737"/>
      <c r="ECC737"/>
      <c r="ECD737"/>
      <c r="ECE737"/>
      <c r="ECF737"/>
      <c r="ECG737"/>
      <c r="ECH737"/>
      <c r="ECI737"/>
      <c r="ECJ737"/>
      <c r="ECK737"/>
      <c r="ECL737"/>
      <c r="ECM737"/>
      <c r="ECN737"/>
      <c r="ECO737"/>
      <c r="ECP737"/>
      <c r="ECQ737"/>
      <c r="ECR737"/>
      <c r="ECS737"/>
      <c r="ECT737"/>
      <c r="ECU737"/>
      <c r="ECV737"/>
      <c r="ECW737"/>
      <c r="ECX737"/>
      <c r="ECY737"/>
      <c r="ECZ737"/>
      <c r="EDA737"/>
      <c r="EDB737"/>
      <c r="EDC737"/>
      <c r="EDD737"/>
      <c r="EDE737"/>
      <c r="EDF737"/>
      <c r="EDG737"/>
      <c r="EDH737"/>
      <c r="EDI737"/>
      <c r="EDJ737"/>
      <c r="EDK737"/>
      <c r="EDL737"/>
      <c r="EDM737"/>
      <c r="EDN737"/>
      <c r="EDO737"/>
      <c r="EDP737"/>
      <c r="EDQ737"/>
      <c r="EDR737"/>
      <c r="EDS737"/>
      <c r="EDT737"/>
      <c r="EDU737"/>
      <c r="EDV737"/>
      <c r="EDW737"/>
      <c r="EDX737"/>
      <c r="EDY737"/>
      <c r="EDZ737"/>
      <c r="EEA737"/>
      <c r="EEB737"/>
      <c r="EEC737"/>
      <c r="EED737"/>
      <c r="EEE737"/>
      <c r="EEF737"/>
      <c r="EEG737"/>
      <c r="EEH737"/>
      <c r="EEI737"/>
      <c r="EEJ737"/>
      <c r="EEK737"/>
      <c r="EEL737"/>
      <c r="EEM737"/>
      <c r="EEN737"/>
      <c r="EEO737"/>
      <c r="EEP737"/>
      <c r="EEQ737"/>
      <c r="EER737"/>
      <c r="EES737"/>
      <c r="EET737"/>
      <c r="EEU737"/>
      <c r="EEV737"/>
      <c r="EEW737"/>
      <c r="EEX737"/>
      <c r="EEY737"/>
      <c r="EEZ737"/>
      <c r="EFA737"/>
      <c r="EFB737"/>
      <c r="EFC737"/>
      <c r="EFD737"/>
      <c r="EFE737"/>
      <c r="EFF737"/>
      <c r="EFG737"/>
      <c r="EFH737"/>
      <c r="EFI737"/>
      <c r="EFJ737"/>
      <c r="EFK737"/>
      <c r="EFL737"/>
      <c r="EFM737"/>
      <c r="EFN737"/>
      <c r="EFO737"/>
      <c r="EFP737"/>
      <c r="EFQ737"/>
      <c r="EFR737"/>
      <c r="EFS737"/>
      <c r="EFT737"/>
      <c r="EFU737"/>
      <c r="EFV737"/>
      <c r="EFW737"/>
      <c r="EFX737"/>
      <c r="EFY737"/>
      <c r="EFZ737"/>
      <c r="EGA737"/>
      <c r="EGB737"/>
      <c r="EGC737"/>
      <c r="EGD737"/>
      <c r="EGE737"/>
      <c r="EGF737"/>
      <c r="EGG737"/>
      <c r="EGH737"/>
      <c r="EGI737"/>
      <c r="EGJ737"/>
      <c r="EGK737"/>
      <c r="EGL737"/>
      <c r="EGM737"/>
      <c r="EGN737"/>
      <c r="EGO737"/>
      <c r="EGP737"/>
      <c r="EGQ737"/>
      <c r="EGR737"/>
      <c r="EGS737"/>
      <c r="EGT737"/>
      <c r="EGU737"/>
      <c r="EGV737"/>
      <c r="EGW737"/>
      <c r="EGX737"/>
      <c r="EGY737"/>
      <c r="EGZ737"/>
      <c r="EHA737"/>
      <c r="EHB737"/>
      <c r="EHC737"/>
      <c r="EHD737"/>
      <c r="EHE737"/>
      <c r="EHF737"/>
      <c r="EHG737"/>
      <c r="EHH737"/>
      <c r="EHI737"/>
      <c r="EHJ737"/>
      <c r="EHK737"/>
      <c r="EHL737"/>
      <c r="EHM737"/>
      <c r="EHN737"/>
      <c r="EHO737"/>
      <c r="EHP737"/>
      <c r="EHQ737"/>
      <c r="EHR737"/>
      <c r="EHS737"/>
      <c r="EHT737"/>
      <c r="EHU737"/>
      <c r="EHV737"/>
      <c r="EHW737"/>
      <c r="EHX737"/>
      <c r="EHY737"/>
      <c r="EHZ737"/>
      <c r="EIA737"/>
      <c r="EIB737"/>
      <c r="EIC737"/>
      <c r="EID737"/>
      <c r="EIE737"/>
      <c r="EIF737"/>
      <c r="EIG737"/>
      <c r="EIH737"/>
      <c r="EII737"/>
      <c r="EIJ737"/>
      <c r="EIK737"/>
      <c r="EIL737"/>
      <c r="EIM737"/>
      <c r="EIN737"/>
      <c r="EIO737"/>
      <c r="EIP737"/>
      <c r="EIQ737"/>
      <c r="EIR737"/>
      <c r="EIS737"/>
      <c r="EIT737"/>
      <c r="EIU737"/>
      <c r="EIV737"/>
      <c r="EIW737"/>
      <c r="EIX737"/>
      <c r="EIY737"/>
      <c r="EIZ737"/>
      <c r="EJA737"/>
      <c r="EJB737"/>
      <c r="EJC737"/>
      <c r="EJD737"/>
      <c r="EJE737"/>
      <c r="EJF737"/>
      <c r="EJG737"/>
      <c r="EJH737"/>
      <c r="EJI737"/>
      <c r="EJJ737"/>
      <c r="EJK737"/>
      <c r="EJL737"/>
      <c r="EJM737"/>
      <c r="EJN737"/>
      <c r="EJO737"/>
      <c r="EJP737"/>
      <c r="EJQ737"/>
      <c r="EJR737"/>
      <c r="EJS737"/>
      <c r="EJT737"/>
      <c r="EJU737"/>
      <c r="EJV737"/>
      <c r="EJW737"/>
      <c r="EJX737"/>
      <c r="EJY737"/>
      <c r="EJZ737"/>
      <c r="EKA737"/>
      <c r="EKB737"/>
      <c r="EKC737"/>
      <c r="EKD737"/>
      <c r="EKE737"/>
      <c r="EKF737"/>
      <c r="EKG737"/>
      <c r="EKH737"/>
      <c r="EKI737"/>
      <c r="EKJ737"/>
      <c r="EKK737"/>
      <c r="EKL737"/>
      <c r="EKM737"/>
      <c r="EKN737"/>
      <c r="EKO737"/>
      <c r="EKP737"/>
      <c r="EKQ737"/>
      <c r="EKR737"/>
      <c r="EKS737"/>
      <c r="EKT737"/>
      <c r="EKU737"/>
      <c r="EKV737"/>
      <c r="EKW737"/>
      <c r="EKX737"/>
      <c r="EKY737"/>
      <c r="EKZ737"/>
      <c r="ELA737"/>
      <c r="ELB737"/>
      <c r="ELC737"/>
      <c r="ELD737"/>
      <c r="ELE737"/>
      <c r="ELF737"/>
      <c r="ELG737"/>
      <c r="ELH737"/>
      <c r="ELI737"/>
      <c r="ELJ737"/>
      <c r="ELK737"/>
      <c r="ELL737"/>
      <c r="ELM737"/>
      <c r="ELN737"/>
      <c r="ELO737"/>
      <c r="ELP737"/>
      <c r="ELQ737"/>
      <c r="ELR737"/>
      <c r="ELS737"/>
      <c r="ELT737"/>
      <c r="ELU737"/>
      <c r="ELV737"/>
      <c r="ELW737"/>
      <c r="ELX737"/>
      <c r="ELY737"/>
      <c r="ELZ737"/>
      <c r="EMA737"/>
      <c r="EMB737"/>
      <c r="EMC737"/>
      <c r="EMD737"/>
      <c r="EME737"/>
      <c r="EMF737"/>
      <c r="EMG737"/>
      <c r="EMH737"/>
      <c r="EMI737"/>
      <c r="EMJ737"/>
      <c r="EMK737"/>
      <c r="EML737"/>
      <c r="EMM737"/>
      <c r="EMN737"/>
      <c r="EMO737"/>
      <c r="EMP737"/>
      <c r="EMQ737"/>
      <c r="EMR737"/>
      <c r="EMS737"/>
      <c r="EMT737"/>
      <c r="EMU737"/>
      <c r="EMV737"/>
      <c r="EMW737"/>
      <c r="EMX737"/>
      <c r="EMY737"/>
      <c r="EMZ737"/>
      <c r="ENA737"/>
      <c r="ENB737"/>
      <c r="ENC737"/>
      <c r="END737"/>
      <c r="ENE737"/>
      <c r="ENF737"/>
      <c r="ENG737"/>
      <c r="ENH737"/>
      <c r="ENI737"/>
      <c r="ENJ737"/>
      <c r="ENK737"/>
      <c r="ENL737"/>
      <c r="ENM737"/>
      <c r="ENN737"/>
      <c r="ENO737"/>
      <c r="ENP737"/>
      <c r="ENQ737"/>
      <c r="ENR737"/>
      <c r="ENS737"/>
      <c r="ENT737"/>
      <c r="ENU737"/>
      <c r="ENV737"/>
      <c r="ENW737"/>
      <c r="ENX737"/>
      <c r="ENY737"/>
      <c r="ENZ737"/>
      <c r="EOA737"/>
      <c r="EOB737"/>
      <c r="EOC737"/>
      <c r="EOD737"/>
      <c r="EOE737"/>
      <c r="EOF737"/>
      <c r="EOG737"/>
      <c r="EOH737"/>
      <c r="EOI737"/>
      <c r="EOJ737"/>
      <c r="EOK737"/>
      <c r="EOL737"/>
      <c r="EOM737"/>
      <c r="EON737"/>
      <c r="EOO737"/>
      <c r="EOP737"/>
      <c r="EOQ737"/>
      <c r="EOR737"/>
      <c r="EOS737"/>
      <c r="EOT737"/>
      <c r="EOU737"/>
      <c r="EOV737"/>
      <c r="EOW737"/>
      <c r="EOX737"/>
      <c r="EOY737"/>
      <c r="EOZ737"/>
      <c r="EPA737"/>
      <c r="EPB737"/>
      <c r="EPC737"/>
      <c r="EPD737"/>
      <c r="EPE737"/>
      <c r="EPF737"/>
      <c r="EPG737"/>
      <c r="EPH737"/>
      <c r="EPI737"/>
      <c r="EPJ737"/>
      <c r="EPK737"/>
      <c r="EPL737"/>
      <c r="EPM737"/>
      <c r="EPN737"/>
      <c r="EPO737"/>
      <c r="EPP737"/>
      <c r="EPQ737"/>
      <c r="EPR737"/>
      <c r="EPS737"/>
      <c r="EPT737"/>
      <c r="EPU737"/>
      <c r="EPV737"/>
      <c r="EPW737"/>
      <c r="EPX737"/>
      <c r="EPY737"/>
      <c r="EPZ737"/>
      <c r="EQA737"/>
      <c r="EQB737"/>
      <c r="EQC737"/>
      <c r="EQD737"/>
      <c r="EQE737"/>
      <c r="EQF737"/>
      <c r="EQG737"/>
      <c r="EQH737"/>
      <c r="EQI737"/>
      <c r="EQJ737"/>
      <c r="EQK737"/>
      <c r="EQL737"/>
      <c r="EQM737"/>
      <c r="EQN737"/>
      <c r="EQO737"/>
      <c r="EQP737"/>
      <c r="EQQ737"/>
      <c r="EQR737"/>
      <c r="EQS737"/>
      <c r="EQT737"/>
      <c r="EQU737"/>
      <c r="EQV737"/>
      <c r="EQW737"/>
      <c r="EQX737"/>
      <c r="EQY737"/>
      <c r="EQZ737"/>
      <c r="ERA737"/>
      <c r="ERB737"/>
      <c r="ERC737"/>
      <c r="ERD737"/>
      <c r="ERE737"/>
      <c r="ERF737"/>
      <c r="ERG737"/>
      <c r="ERH737"/>
      <c r="ERI737"/>
      <c r="ERJ737"/>
      <c r="ERK737"/>
      <c r="ERL737"/>
      <c r="ERM737"/>
      <c r="ERN737"/>
      <c r="ERO737"/>
      <c r="ERP737"/>
      <c r="ERQ737"/>
      <c r="ERR737"/>
      <c r="ERS737"/>
      <c r="ERT737"/>
      <c r="ERU737"/>
      <c r="ERV737"/>
      <c r="ERW737"/>
      <c r="ERX737"/>
      <c r="ERY737"/>
      <c r="ERZ737"/>
      <c r="ESA737"/>
      <c r="ESB737"/>
      <c r="ESC737"/>
      <c r="ESD737"/>
      <c r="ESE737"/>
      <c r="ESF737"/>
      <c r="ESG737"/>
      <c r="ESH737"/>
      <c r="ESI737"/>
      <c r="ESJ737"/>
      <c r="ESK737"/>
      <c r="ESL737"/>
      <c r="ESM737"/>
      <c r="ESN737"/>
      <c r="ESO737"/>
      <c r="ESP737"/>
      <c r="ESQ737"/>
      <c r="ESR737"/>
      <c r="ESS737"/>
      <c r="EST737"/>
      <c r="ESU737"/>
      <c r="ESV737"/>
      <c r="ESW737"/>
      <c r="ESX737"/>
      <c r="ESY737"/>
      <c r="ESZ737"/>
      <c r="ETA737"/>
      <c r="ETB737"/>
      <c r="ETC737"/>
      <c r="ETD737"/>
      <c r="ETE737"/>
      <c r="ETF737"/>
      <c r="ETG737"/>
      <c r="ETH737"/>
      <c r="ETI737"/>
      <c r="ETJ737"/>
      <c r="ETK737"/>
      <c r="ETL737"/>
      <c r="ETM737"/>
      <c r="ETN737"/>
      <c r="ETO737"/>
      <c r="ETP737"/>
      <c r="ETQ737"/>
      <c r="ETR737"/>
      <c r="ETS737"/>
      <c r="ETT737"/>
      <c r="ETU737"/>
      <c r="ETV737"/>
      <c r="ETW737"/>
      <c r="ETX737"/>
      <c r="ETY737"/>
      <c r="ETZ737"/>
      <c r="EUA737"/>
      <c r="EUB737"/>
      <c r="EUC737"/>
      <c r="EUD737"/>
      <c r="EUE737"/>
      <c r="EUF737"/>
      <c r="EUG737"/>
      <c r="EUH737"/>
      <c r="EUI737"/>
      <c r="EUJ737"/>
      <c r="EUK737"/>
      <c r="EUL737"/>
      <c r="EUM737"/>
      <c r="EUN737"/>
      <c r="EUO737"/>
      <c r="EUP737"/>
      <c r="EUQ737"/>
      <c r="EUR737"/>
      <c r="EUS737"/>
      <c r="EUT737"/>
      <c r="EUU737"/>
      <c r="EUV737"/>
      <c r="EUW737"/>
      <c r="EUX737"/>
      <c r="EUY737"/>
      <c r="EUZ737"/>
      <c r="EVA737"/>
      <c r="EVB737"/>
      <c r="EVC737"/>
      <c r="EVD737"/>
      <c r="EVE737"/>
      <c r="EVF737"/>
      <c r="EVG737"/>
      <c r="EVH737"/>
      <c r="EVI737"/>
      <c r="EVJ737"/>
      <c r="EVK737"/>
      <c r="EVL737"/>
      <c r="EVM737"/>
      <c r="EVN737"/>
      <c r="EVO737"/>
      <c r="EVP737"/>
      <c r="EVQ737"/>
      <c r="EVR737"/>
      <c r="EVS737"/>
      <c r="EVT737"/>
      <c r="EVU737"/>
      <c r="EVV737"/>
      <c r="EVW737"/>
      <c r="EVX737"/>
      <c r="EVY737"/>
      <c r="EVZ737"/>
      <c r="EWA737"/>
      <c r="EWB737"/>
      <c r="EWC737"/>
      <c r="EWD737"/>
      <c r="EWE737"/>
      <c r="EWF737"/>
      <c r="EWG737"/>
      <c r="EWH737"/>
      <c r="EWI737"/>
      <c r="EWJ737"/>
      <c r="EWK737"/>
      <c r="EWL737"/>
      <c r="EWM737"/>
      <c r="EWN737"/>
      <c r="EWO737"/>
      <c r="EWP737"/>
      <c r="EWQ737"/>
      <c r="EWR737"/>
      <c r="EWS737"/>
      <c r="EWT737"/>
      <c r="EWU737"/>
      <c r="EWV737"/>
      <c r="EWW737"/>
      <c r="EWX737"/>
      <c r="EWY737"/>
      <c r="EWZ737"/>
      <c r="EXA737"/>
      <c r="EXB737"/>
      <c r="EXC737"/>
      <c r="EXD737"/>
      <c r="EXE737"/>
      <c r="EXF737"/>
      <c r="EXG737"/>
      <c r="EXH737"/>
      <c r="EXI737"/>
      <c r="EXJ737"/>
      <c r="EXK737"/>
      <c r="EXL737"/>
      <c r="EXM737"/>
      <c r="EXN737"/>
      <c r="EXO737"/>
      <c r="EXP737"/>
      <c r="EXQ737"/>
      <c r="EXR737"/>
      <c r="EXS737"/>
      <c r="EXT737"/>
      <c r="EXU737"/>
      <c r="EXV737"/>
      <c r="EXW737"/>
      <c r="EXX737"/>
      <c r="EXY737"/>
      <c r="EXZ737"/>
      <c r="EYA737"/>
      <c r="EYB737"/>
      <c r="EYC737"/>
      <c r="EYD737"/>
      <c r="EYE737"/>
      <c r="EYF737"/>
      <c r="EYG737"/>
      <c r="EYH737"/>
      <c r="EYI737"/>
      <c r="EYJ737"/>
      <c r="EYK737"/>
      <c r="EYL737"/>
      <c r="EYM737"/>
      <c r="EYN737"/>
      <c r="EYO737"/>
      <c r="EYP737"/>
      <c r="EYQ737"/>
      <c r="EYR737"/>
      <c r="EYS737"/>
      <c r="EYT737"/>
      <c r="EYU737"/>
      <c r="EYV737"/>
      <c r="EYW737"/>
      <c r="EYX737"/>
      <c r="EYY737"/>
      <c r="EYZ737"/>
      <c r="EZA737"/>
      <c r="EZB737"/>
      <c r="EZC737"/>
      <c r="EZD737"/>
      <c r="EZE737"/>
      <c r="EZF737"/>
      <c r="EZG737"/>
      <c r="EZH737"/>
      <c r="EZI737"/>
      <c r="EZJ737"/>
      <c r="EZK737"/>
      <c r="EZL737"/>
      <c r="EZM737"/>
      <c r="EZN737"/>
      <c r="EZO737"/>
      <c r="EZP737"/>
      <c r="EZQ737"/>
      <c r="EZR737"/>
      <c r="EZS737"/>
      <c r="EZT737"/>
      <c r="EZU737"/>
      <c r="EZV737"/>
      <c r="EZW737"/>
      <c r="EZX737"/>
      <c r="EZY737"/>
      <c r="EZZ737"/>
      <c r="FAA737"/>
      <c r="FAB737"/>
      <c r="FAC737"/>
      <c r="FAD737"/>
      <c r="FAE737"/>
      <c r="FAF737"/>
      <c r="FAG737"/>
      <c r="FAH737"/>
      <c r="FAI737"/>
      <c r="FAJ737"/>
      <c r="FAK737"/>
      <c r="FAL737"/>
      <c r="FAM737"/>
      <c r="FAN737"/>
      <c r="FAO737"/>
      <c r="FAP737"/>
      <c r="FAQ737"/>
      <c r="FAR737"/>
      <c r="FAS737"/>
      <c r="FAT737"/>
      <c r="FAU737"/>
      <c r="FAV737"/>
      <c r="FAW737"/>
      <c r="FAX737"/>
      <c r="FAY737"/>
      <c r="FAZ737"/>
      <c r="FBA737"/>
      <c r="FBB737"/>
      <c r="FBC737"/>
      <c r="FBD737"/>
      <c r="FBE737"/>
      <c r="FBF737"/>
      <c r="FBG737"/>
      <c r="FBH737"/>
      <c r="FBI737"/>
      <c r="FBJ737"/>
      <c r="FBK737"/>
      <c r="FBL737"/>
      <c r="FBM737"/>
      <c r="FBN737"/>
      <c r="FBO737"/>
      <c r="FBP737"/>
      <c r="FBQ737"/>
      <c r="FBR737"/>
      <c r="FBS737"/>
      <c r="FBT737"/>
      <c r="FBU737"/>
      <c r="FBV737"/>
      <c r="FBW737"/>
      <c r="FBX737"/>
      <c r="FBY737"/>
      <c r="FBZ737"/>
      <c r="FCA737"/>
      <c r="FCB737"/>
      <c r="FCC737"/>
      <c r="FCD737"/>
      <c r="FCE737"/>
      <c r="FCF737"/>
      <c r="FCG737"/>
      <c r="FCH737"/>
      <c r="FCI737"/>
      <c r="FCJ737"/>
      <c r="FCK737"/>
      <c r="FCL737"/>
      <c r="FCM737"/>
      <c r="FCN737"/>
      <c r="FCO737"/>
      <c r="FCP737"/>
      <c r="FCQ737"/>
      <c r="FCR737"/>
      <c r="FCS737"/>
      <c r="FCT737"/>
      <c r="FCU737"/>
      <c r="FCV737"/>
      <c r="FCW737"/>
      <c r="FCX737"/>
      <c r="FCY737"/>
      <c r="FCZ737"/>
      <c r="FDA737"/>
      <c r="FDB737"/>
      <c r="FDC737"/>
      <c r="FDD737"/>
      <c r="FDE737"/>
      <c r="FDF737"/>
      <c r="FDG737"/>
      <c r="FDH737"/>
      <c r="FDI737"/>
      <c r="FDJ737"/>
      <c r="FDK737"/>
      <c r="FDL737"/>
      <c r="FDM737"/>
      <c r="FDN737"/>
      <c r="FDO737"/>
      <c r="FDP737"/>
      <c r="FDQ737"/>
      <c r="FDR737"/>
      <c r="FDS737"/>
      <c r="FDT737"/>
      <c r="FDU737"/>
      <c r="FDV737"/>
      <c r="FDW737"/>
      <c r="FDX737"/>
      <c r="FDY737"/>
      <c r="FDZ737"/>
      <c r="FEA737"/>
      <c r="FEB737"/>
      <c r="FEC737"/>
      <c r="FED737"/>
      <c r="FEE737"/>
      <c r="FEF737"/>
      <c r="FEG737"/>
      <c r="FEH737"/>
      <c r="FEI737"/>
      <c r="FEJ737"/>
      <c r="FEK737"/>
      <c r="FEL737"/>
      <c r="FEM737"/>
      <c r="FEN737"/>
      <c r="FEO737"/>
      <c r="FEP737"/>
      <c r="FEQ737"/>
      <c r="FER737"/>
      <c r="FES737"/>
      <c r="FET737"/>
      <c r="FEU737"/>
      <c r="FEV737"/>
      <c r="FEW737"/>
      <c r="FEX737"/>
      <c r="FEY737"/>
      <c r="FEZ737"/>
      <c r="FFA737"/>
      <c r="FFB737"/>
      <c r="FFC737"/>
      <c r="FFD737"/>
      <c r="FFE737"/>
      <c r="FFF737"/>
      <c r="FFG737"/>
      <c r="FFH737"/>
      <c r="FFI737"/>
      <c r="FFJ737"/>
      <c r="FFK737"/>
      <c r="FFL737"/>
      <c r="FFM737"/>
      <c r="FFN737"/>
      <c r="FFO737"/>
      <c r="FFP737"/>
      <c r="FFQ737"/>
      <c r="FFR737"/>
      <c r="FFS737"/>
      <c r="FFT737"/>
      <c r="FFU737"/>
      <c r="FFV737"/>
      <c r="FFW737"/>
      <c r="FFX737"/>
      <c r="FFY737"/>
      <c r="FFZ737"/>
      <c r="FGA737"/>
      <c r="FGB737"/>
      <c r="FGC737"/>
      <c r="FGD737"/>
      <c r="FGE737"/>
      <c r="FGF737"/>
      <c r="FGG737"/>
      <c r="FGH737"/>
      <c r="FGI737"/>
      <c r="FGJ737"/>
      <c r="FGK737"/>
      <c r="FGL737"/>
      <c r="FGM737"/>
      <c r="FGN737"/>
      <c r="FGO737"/>
      <c r="FGP737"/>
      <c r="FGQ737"/>
      <c r="FGR737"/>
      <c r="FGS737"/>
      <c r="FGT737"/>
      <c r="FGU737"/>
      <c r="FGV737"/>
      <c r="FGW737"/>
      <c r="FGX737"/>
      <c r="FGY737"/>
      <c r="FGZ737"/>
      <c r="FHA737"/>
      <c r="FHB737"/>
      <c r="FHC737"/>
      <c r="FHD737"/>
      <c r="FHE737"/>
      <c r="FHF737"/>
      <c r="FHG737"/>
      <c r="FHH737"/>
      <c r="FHI737"/>
      <c r="FHJ737"/>
      <c r="FHK737"/>
      <c r="FHL737"/>
      <c r="FHM737"/>
      <c r="FHN737"/>
      <c r="FHO737"/>
      <c r="FHP737"/>
      <c r="FHQ737"/>
      <c r="FHR737"/>
      <c r="FHS737"/>
      <c r="FHT737"/>
      <c r="FHU737"/>
      <c r="FHV737"/>
      <c r="FHW737"/>
      <c r="FHX737"/>
      <c r="FHY737"/>
      <c r="FHZ737"/>
      <c r="FIA737"/>
      <c r="FIB737"/>
      <c r="FIC737"/>
      <c r="FID737"/>
      <c r="FIE737"/>
      <c r="FIF737"/>
      <c r="FIG737"/>
      <c r="FIH737"/>
      <c r="FII737"/>
      <c r="FIJ737"/>
      <c r="FIK737"/>
      <c r="FIL737"/>
      <c r="FIM737"/>
      <c r="FIN737"/>
      <c r="FIO737"/>
      <c r="FIP737"/>
      <c r="FIQ737"/>
      <c r="FIR737"/>
      <c r="FIS737"/>
      <c r="FIT737"/>
      <c r="FIU737"/>
      <c r="FIV737"/>
      <c r="FIW737"/>
      <c r="FIX737"/>
      <c r="FIY737"/>
      <c r="FIZ737"/>
      <c r="FJA737"/>
      <c r="FJB737"/>
      <c r="FJC737"/>
      <c r="FJD737"/>
      <c r="FJE737"/>
      <c r="FJF737"/>
      <c r="FJG737"/>
      <c r="FJH737"/>
      <c r="FJI737"/>
      <c r="FJJ737"/>
      <c r="FJK737"/>
      <c r="FJL737"/>
      <c r="FJM737"/>
      <c r="FJN737"/>
      <c r="FJO737"/>
      <c r="FJP737"/>
      <c r="FJQ737"/>
      <c r="FJR737"/>
      <c r="FJS737"/>
      <c r="FJT737"/>
      <c r="FJU737"/>
      <c r="FJV737"/>
      <c r="FJW737"/>
      <c r="FJX737"/>
      <c r="FJY737"/>
      <c r="FJZ737"/>
      <c r="FKA737"/>
      <c r="FKB737"/>
      <c r="FKC737"/>
      <c r="FKD737"/>
      <c r="FKE737"/>
      <c r="FKF737"/>
      <c r="FKG737"/>
      <c r="FKH737"/>
      <c r="FKI737"/>
      <c r="FKJ737"/>
      <c r="FKK737"/>
      <c r="FKL737"/>
      <c r="FKM737"/>
      <c r="FKN737"/>
      <c r="FKO737"/>
      <c r="FKP737"/>
      <c r="FKQ737"/>
      <c r="FKR737"/>
      <c r="FKS737"/>
      <c r="FKT737"/>
      <c r="FKU737"/>
      <c r="FKV737"/>
      <c r="FKW737"/>
      <c r="FKX737"/>
      <c r="FKY737"/>
      <c r="FKZ737"/>
      <c r="FLA737"/>
      <c r="FLB737"/>
      <c r="FLC737"/>
      <c r="FLD737"/>
      <c r="FLE737"/>
      <c r="FLF737"/>
      <c r="FLG737"/>
      <c r="FLH737"/>
      <c r="FLI737"/>
      <c r="FLJ737"/>
      <c r="FLK737"/>
      <c r="FLL737"/>
      <c r="FLM737"/>
      <c r="FLN737"/>
      <c r="FLO737"/>
      <c r="FLP737"/>
      <c r="FLQ737"/>
      <c r="FLR737"/>
      <c r="FLS737"/>
      <c r="FLT737"/>
      <c r="FLU737"/>
      <c r="FLV737"/>
      <c r="FLW737"/>
      <c r="FLX737"/>
      <c r="FLY737"/>
      <c r="FLZ737"/>
      <c r="FMA737"/>
      <c r="FMB737"/>
      <c r="FMC737"/>
      <c r="FMD737"/>
      <c r="FME737"/>
      <c r="FMF737"/>
      <c r="FMG737"/>
      <c r="FMH737"/>
      <c r="FMI737"/>
      <c r="FMJ737"/>
      <c r="FMK737"/>
      <c r="FML737"/>
      <c r="FMM737"/>
      <c r="FMN737"/>
      <c r="FMO737"/>
      <c r="FMP737"/>
      <c r="FMQ737"/>
      <c r="FMR737"/>
      <c r="FMS737"/>
      <c r="FMT737"/>
      <c r="FMU737"/>
      <c r="FMV737"/>
      <c r="FMW737"/>
      <c r="FMX737"/>
      <c r="FMY737"/>
      <c r="FMZ737"/>
      <c r="FNA737"/>
      <c r="FNB737"/>
      <c r="FNC737"/>
      <c r="FND737"/>
      <c r="FNE737"/>
      <c r="FNF737"/>
      <c r="FNG737"/>
      <c r="FNH737"/>
      <c r="FNI737"/>
      <c r="FNJ737"/>
      <c r="FNK737"/>
      <c r="FNL737"/>
      <c r="FNM737"/>
      <c r="FNN737"/>
      <c r="FNO737"/>
      <c r="FNP737"/>
      <c r="FNQ737"/>
      <c r="FNR737"/>
      <c r="FNS737"/>
      <c r="FNT737"/>
      <c r="FNU737"/>
      <c r="FNV737"/>
      <c r="FNW737"/>
      <c r="FNX737"/>
      <c r="FNY737"/>
      <c r="FNZ737"/>
      <c r="FOA737"/>
      <c r="FOB737"/>
      <c r="FOC737"/>
      <c r="FOD737"/>
      <c r="FOE737"/>
      <c r="FOF737"/>
      <c r="FOG737"/>
      <c r="FOH737"/>
      <c r="FOI737"/>
      <c r="FOJ737"/>
      <c r="FOK737"/>
      <c r="FOL737"/>
      <c r="FOM737"/>
      <c r="FON737"/>
      <c r="FOO737"/>
      <c r="FOP737"/>
      <c r="FOQ737"/>
      <c r="FOR737"/>
      <c r="FOS737"/>
      <c r="FOT737"/>
      <c r="FOU737"/>
      <c r="FOV737"/>
      <c r="FOW737"/>
      <c r="FOX737"/>
      <c r="FOY737"/>
      <c r="FOZ737"/>
      <c r="FPA737"/>
      <c r="FPB737"/>
      <c r="FPC737"/>
      <c r="FPD737"/>
      <c r="FPE737"/>
      <c r="FPF737"/>
      <c r="FPG737"/>
      <c r="FPH737"/>
      <c r="FPI737"/>
      <c r="FPJ737"/>
      <c r="FPK737"/>
      <c r="FPL737"/>
      <c r="FPM737"/>
      <c r="FPN737"/>
      <c r="FPO737"/>
      <c r="FPP737"/>
      <c r="FPQ737"/>
      <c r="FPR737"/>
      <c r="FPS737"/>
      <c r="FPT737"/>
      <c r="FPU737"/>
      <c r="FPV737"/>
      <c r="FPW737"/>
      <c r="FPX737"/>
      <c r="FPY737"/>
      <c r="FPZ737"/>
      <c r="FQA737"/>
      <c r="FQB737"/>
      <c r="FQC737"/>
      <c r="FQD737"/>
      <c r="FQE737"/>
      <c r="FQF737"/>
      <c r="FQG737"/>
      <c r="FQH737"/>
      <c r="FQI737"/>
      <c r="FQJ737"/>
      <c r="FQK737"/>
      <c r="FQL737"/>
      <c r="FQM737"/>
      <c r="FQN737"/>
      <c r="FQO737"/>
      <c r="FQP737"/>
      <c r="FQQ737"/>
      <c r="FQR737"/>
      <c r="FQS737"/>
      <c r="FQT737"/>
      <c r="FQU737"/>
      <c r="FQV737"/>
      <c r="FQW737"/>
      <c r="FQX737"/>
      <c r="FQY737"/>
      <c r="FQZ737"/>
      <c r="FRA737"/>
      <c r="FRB737"/>
      <c r="FRC737"/>
      <c r="FRD737"/>
      <c r="FRE737"/>
      <c r="FRF737"/>
      <c r="FRG737"/>
      <c r="FRH737"/>
      <c r="FRI737"/>
      <c r="FRJ737"/>
      <c r="FRK737"/>
      <c r="FRL737"/>
      <c r="FRM737"/>
      <c r="FRN737"/>
      <c r="FRO737"/>
      <c r="FRP737"/>
      <c r="FRQ737"/>
      <c r="FRR737"/>
      <c r="FRS737"/>
      <c r="FRT737"/>
      <c r="FRU737"/>
      <c r="FRV737"/>
      <c r="FRW737"/>
      <c r="FRX737"/>
      <c r="FRY737"/>
      <c r="FRZ737"/>
      <c r="FSA737"/>
      <c r="FSB737"/>
      <c r="FSC737"/>
      <c r="FSD737"/>
      <c r="FSE737"/>
      <c r="FSF737"/>
      <c r="FSG737"/>
      <c r="FSH737"/>
      <c r="FSI737"/>
      <c r="FSJ737"/>
      <c r="FSK737"/>
      <c r="FSL737"/>
      <c r="FSM737"/>
      <c r="FSN737"/>
      <c r="FSO737"/>
      <c r="FSP737"/>
      <c r="FSQ737"/>
      <c r="FSR737"/>
      <c r="FSS737"/>
      <c r="FST737"/>
      <c r="FSU737"/>
      <c r="FSV737"/>
      <c r="FSW737"/>
      <c r="FSX737"/>
      <c r="FSY737"/>
      <c r="FSZ737"/>
      <c r="FTA737"/>
      <c r="FTB737"/>
      <c r="FTC737"/>
      <c r="FTD737"/>
      <c r="FTE737"/>
      <c r="FTF737"/>
      <c r="FTG737"/>
      <c r="FTH737"/>
      <c r="FTI737"/>
      <c r="FTJ737"/>
      <c r="FTK737"/>
      <c r="FTL737"/>
      <c r="FTM737"/>
      <c r="FTN737"/>
      <c r="FTO737"/>
      <c r="FTP737"/>
      <c r="FTQ737"/>
      <c r="FTR737"/>
      <c r="FTS737"/>
      <c r="FTT737"/>
      <c r="FTU737"/>
      <c r="FTV737"/>
      <c r="FTW737"/>
      <c r="FTX737"/>
      <c r="FTY737"/>
      <c r="FTZ737"/>
      <c r="FUA737"/>
      <c r="FUB737"/>
      <c r="FUC737"/>
      <c r="FUD737"/>
      <c r="FUE737"/>
      <c r="FUF737"/>
      <c r="FUG737"/>
      <c r="FUH737"/>
      <c r="FUI737"/>
      <c r="FUJ737"/>
      <c r="FUK737"/>
      <c r="FUL737"/>
      <c r="FUM737"/>
      <c r="FUN737"/>
      <c r="FUO737"/>
      <c r="FUP737"/>
      <c r="FUQ737"/>
      <c r="FUR737"/>
      <c r="FUS737"/>
      <c r="FUT737"/>
      <c r="FUU737"/>
      <c r="FUV737"/>
      <c r="FUW737"/>
      <c r="FUX737"/>
      <c r="FUY737"/>
      <c r="FUZ737"/>
      <c r="FVA737"/>
      <c r="FVB737"/>
      <c r="FVC737"/>
      <c r="FVD737"/>
      <c r="FVE737"/>
      <c r="FVF737"/>
      <c r="FVG737"/>
      <c r="FVH737"/>
      <c r="FVI737"/>
      <c r="FVJ737"/>
      <c r="FVK737"/>
      <c r="FVL737"/>
      <c r="FVM737"/>
      <c r="FVN737"/>
      <c r="FVO737"/>
      <c r="FVP737"/>
      <c r="FVQ737"/>
      <c r="FVR737"/>
      <c r="FVS737"/>
      <c r="FVT737"/>
      <c r="FVU737"/>
      <c r="FVV737"/>
      <c r="FVW737"/>
      <c r="FVX737"/>
      <c r="FVY737"/>
      <c r="FVZ737"/>
      <c r="FWA737"/>
      <c r="FWB737"/>
      <c r="FWC737"/>
      <c r="FWD737"/>
      <c r="FWE737"/>
      <c r="FWF737"/>
      <c r="FWG737"/>
      <c r="FWH737"/>
      <c r="FWI737"/>
      <c r="FWJ737"/>
      <c r="FWK737"/>
      <c r="FWL737"/>
      <c r="FWM737"/>
      <c r="FWN737"/>
      <c r="FWO737"/>
      <c r="FWP737"/>
      <c r="FWQ737"/>
      <c r="FWR737"/>
      <c r="FWS737"/>
      <c r="FWT737"/>
      <c r="FWU737"/>
      <c r="FWV737"/>
      <c r="FWW737"/>
      <c r="FWX737"/>
      <c r="FWY737"/>
      <c r="FWZ737"/>
      <c r="FXA737"/>
      <c r="FXB737"/>
      <c r="FXC737"/>
      <c r="FXD737"/>
      <c r="FXE737"/>
      <c r="FXF737"/>
      <c r="FXG737"/>
      <c r="FXH737"/>
      <c r="FXI737"/>
      <c r="FXJ737"/>
      <c r="FXK737"/>
      <c r="FXL737"/>
      <c r="FXM737"/>
      <c r="FXN737"/>
      <c r="FXO737"/>
      <c r="FXP737"/>
      <c r="FXQ737"/>
      <c r="FXR737"/>
      <c r="FXS737"/>
      <c r="FXT737"/>
      <c r="FXU737"/>
      <c r="FXV737"/>
      <c r="FXW737"/>
      <c r="FXX737"/>
      <c r="FXY737"/>
      <c r="FXZ737"/>
      <c r="FYA737"/>
      <c r="FYB737"/>
      <c r="FYC737"/>
      <c r="FYD737"/>
      <c r="FYE737"/>
      <c r="FYF737"/>
      <c r="FYG737"/>
      <c r="FYH737"/>
      <c r="FYI737"/>
      <c r="FYJ737"/>
      <c r="FYK737"/>
      <c r="FYL737"/>
      <c r="FYM737"/>
      <c r="FYN737"/>
      <c r="FYO737"/>
      <c r="FYP737"/>
      <c r="FYQ737"/>
      <c r="FYR737"/>
      <c r="FYS737"/>
      <c r="FYT737"/>
      <c r="FYU737"/>
      <c r="FYV737"/>
      <c r="FYW737"/>
      <c r="FYX737"/>
      <c r="FYY737"/>
      <c r="FYZ737"/>
      <c r="FZA737"/>
      <c r="FZB737"/>
      <c r="FZC737"/>
      <c r="FZD737"/>
      <c r="FZE737"/>
      <c r="FZF737"/>
      <c r="FZG737"/>
      <c r="FZH737"/>
      <c r="FZI737"/>
      <c r="FZJ737"/>
      <c r="FZK737"/>
      <c r="FZL737"/>
      <c r="FZM737"/>
      <c r="FZN737"/>
      <c r="FZO737"/>
      <c r="FZP737"/>
      <c r="FZQ737"/>
      <c r="FZR737"/>
      <c r="FZS737"/>
      <c r="FZT737"/>
      <c r="FZU737"/>
      <c r="FZV737"/>
      <c r="FZW737"/>
      <c r="FZX737"/>
      <c r="FZY737"/>
      <c r="FZZ737"/>
      <c r="GAA737"/>
      <c r="GAB737"/>
      <c r="GAC737"/>
      <c r="GAD737"/>
      <c r="GAE737"/>
      <c r="GAF737"/>
      <c r="GAG737"/>
      <c r="GAH737"/>
      <c r="GAI737"/>
      <c r="GAJ737"/>
      <c r="GAK737"/>
      <c r="GAL737"/>
      <c r="GAM737"/>
      <c r="GAN737"/>
      <c r="GAO737"/>
      <c r="GAP737"/>
      <c r="GAQ737"/>
      <c r="GAR737"/>
      <c r="GAS737"/>
      <c r="GAT737"/>
      <c r="GAU737"/>
      <c r="GAV737"/>
      <c r="GAW737"/>
      <c r="GAX737"/>
      <c r="GAY737"/>
      <c r="GAZ737"/>
      <c r="GBA737"/>
      <c r="GBB737"/>
      <c r="GBC737"/>
      <c r="GBD737"/>
      <c r="GBE737"/>
      <c r="GBF737"/>
      <c r="GBG737"/>
      <c r="GBH737"/>
      <c r="GBI737"/>
      <c r="GBJ737"/>
      <c r="GBK737"/>
      <c r="GBL737"/>
      <c r="GBM737"/>
      <c r="GBN737"/>
      <c r="GBO737"/>
      <c r="GBP737"/>
      <c r="GBQ737"/>
      <c r="GBR737"/>
      <c r="GBS737"/>
      <c r="GBT737"/>
      <c r="GBU737"/>
      <c r="GBV737"/>
      <c r="GBW737"/>
      <c r="GBX737"/>
      <c r="GBY737"/>
      <c r="GBZ737"/>
      <c r="GCA737"/>
      <c r="GCB737"/>
      <c r="GCC737"/>
      <c r="GCD737"/>
      <c r="GCE737"/>
      <c r="GCF737"/>
      <c r="GCG737"/>
      <c r="GCH737"/>
      <c r="GCI737"/>
      <c r="GCJ737"/>
      <c r="GCK737"/>
      <c r="GCL737"/>
      <c r="GCM737"/>
      <c r="GCN737"/>
      <c r="GCO737"/>
      <c r="GCP737"/>
      <c r="GCQ737"/>
      <c r="GCR737"/>
      <c r="GCS737"/>
      <c r="GCT737"/>
      <c r="GCU737"/>
      <c r="GCV737"/>
      <c r="GCW737"/>
      <c r="GCX737"/>
      <c r="GCY737"/>
      <c r="GCZ737"/>
      <c r="GDA737"/>
      <c r="GDB737"/>
      <c r="GDC737"/>
      <c r="GDD737"/>
      <c r="GDE737"/>
      <c r="GDF737"/>
      <c r="GDG737"/>
      <c r="GDH737"/>
      <c r="GDI737"/>
      <c r="GDJ737"/>
      <c r="GDK737"/>
      <c r="GDL737"/>
      <c r="GDM737"/>
      <c r="GDN737"/>
      <c r="GDO737"/>
      <c r="GDP737"/>
      <c r="GDQ737"/>
      <c r="GDR737"/>
      <c r="GDS737"/>
      <c r="GDT737"/>
      <c r="GDU737"/>
      <c r="GDV737"/>
      <c r="GDW737"/>
      <c r="GDX737"/>
      <c r="GDY737"/>
      <c r="GDZ737"/>
      <c r="GEA737"/>
      <c r="GEB737"/>
      <c r="GEC737"/>
      <c r="GED737"/>
      <c r="GEE737"/>
      <c r="GEF737"/>
      <c r="GEG737"/>
      <c r="GEH737"/>
      <c r="GEI737"/>
      <c r="GEJ737"/>
      <c r="GEK737"/>
      <c r="GEL737"/>
      <c r="GEM737"/>
      <c r="GEN737"/>
      <c r="GEO737"/>
      <c r="GEP737"/>
      <c r="GEQ737"/>
      <c r="GER737"/>
      <c r="GES737"/>
      <c r="GET737"/>
      <c r="GEU737"/>
      <c r="GEV737"/>
      <c r="GEW737"/>
      <c r="GEX737"/>
      <c r="GEY737"/>
      <c r="GEZ737"/>
      <c r="GFA737"/>
      <c r="GFB737"/>
      <c r="GFC737"/>
      <c r="GFD737"/>
      <c r="GFE737"/>
      <c r="GFF737"/>
      <c r="GFG737"/>
      <c r="GFH737"/>
      <c r="GFI737"/>
      <c r="GFJ737"/>
      <c r="GFK737"/>
      <c r="GFL737"/>
      <c r="GFM737"/>
      <c r="GFN737"/>
      <c r="GFO737"/>
      <c r="GFP737"/>
      <c r="GFQ737"/>
      <c r="GFR737"/>
      <c r="GFS737"/>
      <c r="GFT737"/>
      <c r="GFU737"/>
      <c r="GFV737"/>
      <c r="GFW737"/>
      <c r="GFX737"/>
      <c r="GFY737"/>
      <c r="GFZ737"/>
      <c r="GGA737"/>
      <c r="GGB737"/>
      <c r="GGC737"/>
      <c r="GGD737"/>
      <c r="GGE737"/>
      <c r="GGF737"/>
      <c r="GGG737"/>
      <c r="GGH737"/>
      <c r="GGI737"/>
      <c r="GGJ737"/>
      <c r="GGK737"/>
      <c r="GGL737"/>
      <c r="GGM737"/>
      <c r="GGN737"/>
      <c r="GGO737"/>
      <c r="GGP737"/>
      <c r="GGQ737"/>
      <c r="GGR737"/>
      <c r="GGS737"/>
      <c r="GGT737"/>
      <c r="GGU737"/>
      <c r="GGV737"/>
      <c r="GGW737"/>
      <c r="GGX737"/>
      <c r="GGY737"/>
      <c r="GGZ737"/>
      <c r="GHA737"/>
      <c r="GHB737"/>
      <c r="GHC737"/>
      <c r="GHD737"/>
      <c r="GHE737"/>
      <c r="GHF737"/>
      <c r="GHG737"/>
      <c r="GHH737"/>
      <c r="GHI737"/>
      <c r="GHJ737"/>
      <c r="GHK737"/>
      <c r="GHL737"/>
      <c r="GHM737"/>
      <c r="GHN737"/>
      <c r="GHO737"/>
      <c r="GHP737"/>
      <c r="GHQ737"/>
      <c r="GHR737"/>
      <c r="GHS737"/>
      <c r="GHT737"/>
      <c r="GHU737"/>
      <c r="GHV737"/>
      <c r="GHW737"/>
      <c r="GHX737"/>
      <c r="GHY737"/>
      <c r="GHZ737"/>
      <c r="GIA737"/>
      <c r="GIB737"/>
      <c r="GIC737"/>
      <c r="GID737"/>
      <c r="GIE737"/>
      <c r="GIF737"/>
      <c r="GIG737"/>
      <c r="GIH737"/>
      <c r="GII737"/>
      <c r="GIJ737"/>
      <c r="GIK737"/>
      <c r="GIL737"/>
      <c r="GIM737"/>
      <c r="GIN737"/>
      <c r="GIO737"/>
      <c r="GIP737"/>
      <c r="GIQ737"/>
      <c r="GIR737"/>
      <c r="GIS737"/>
      <c r="GIT737"/>
      <c r="GIU737"/>
      <c r="GIV737"/>
      <c r="GIW737"/>
      <c r="GIX737"/>
      <c r="GIY737"/>
      <c r="GIZ737"/>
      <c r="GJA737"/>
      <c r="GJB737"/>
      <c r="GJC737"/>
      <c r="GJD737"/>
      <c r="GJE737"/>
      <c r="GJF737"/>
      <c r="GJG737"/>
      <c r="GJH737"/>
      <c r="GJI737"/>
      <c r="GJJ737"/>
      <c r="GJK737"/>
      <c r="GJL737"/>
      <c r="GJM737"/>
      <c r="GJN737"/>
      <c r="GJO737"/>
      <c r="GJP737"/>
      <c r="GJQ737"/>
      <c r="GJR737"/>
      <c r="GJS737"/>
      <c r="GJT737"/>
      <c r="GJU737"/>
      <c r="GJV737"/>
      <c r="GJW737"/>
      <c r="GJX737"/>
      <c r="GJY737"/>
      <c r="GJZ737"/>
      <c r="GKA737"/>
      <c r="GKB737"/>
      <c r="GKC737"/>
      <c r="GKD737"/>
      <c r="GKE737"/>
      <c r="GKF737"/>
      <c r="GKG737"/>
      <c r="GKH737"/>
      <c r="GKI737"/>
      <c r="GKJ737"/>
      <c r="GKK737"/>
      <c r="GKL737"/>
      <c r="GKM737"/>
      <c r="GKN737"/>
      <c r="GKO737"/>
      <c r="GKP737"/>
      <c r="GKQ737"/>
      <c r="GKR737"/>
      <c r="GKS737"/>
      <c r="GKT737"/>
      <c r="GKU737"/>
      <c r="GKV737"/>
      <c r="GKW737"/>
      <c r="GKX737"/>
      <c r="GKY737"/>
      <c r="GKZ737"/>
      <c r="GLA737"/>
      <c r="GLB737"/>
      <c r="GLC737"/>
      <c r="GLD737"/>
      <c r="GLE737"/>
      <c r="GLF737"/>
      <c r="GLG737"/>
      <c r="GLH737"/>
      <c r="GLI737"/>
      <c r="GLJ737"/>
      <c r="GLK737"/>
      <c r="GLL737"/>
      <c r="GLM737"/>
      <c r="GLN737"/>
      <c r="GLO737"/>
      <c r="GLP737"/>
      <c r="GLQ737"/>
      <c r="GLR737"/>
      <c r="GLS737"/>
      <c r="GLT737"/>
      <c r="GLU737"/>
      <c r="GLV737"/>
      <c r="GLW737"/>
      <c r="GLX737"/>
      <c r="GLY737"/>
      <c r="GLZ737"/>
      <c r="GMA737"/>
      <c r="GMB737"/>
      <c r="GMC737"/>
      <c r="GMD737"/>
      <c r="GME737"/>
      <c r="GMF737"/>
      <c r="GMG737"/>
      <c r="GMH737"/>
      <c r="GMI737"/>
      <c r="GMJ737"/>
      <c r="GMK737"/>
      <c r="GML737"/>
      <c r="GMM737"/>
      <c r="GMN737"/>
      <c r="GMO737"/>
      <c r="GMP737"/>
      <c r="GMQ737"/>
      <c r="GMR737"/>
      <c r="GMS737"/>
      <c r="GMT737"/>
      <c r="GMU737"/>
      <c r="GMV737"/>
      <c r="GMW737"/>
      <c r="GMX737"/>
      <c r="GMY737"/>
      <c r="GMZ737"/>
      <c r="GNA737"/>
      <c r="GNB737"/>
      <c r="GNC737"/>
      <c r="GND737"/>
      <c r="GNE737"/>
      <c r="GNF737"/>
      <c r="GNG737"/>
      <c r="GNH737"/>
      <c r="GNI737"/>
      <c r="GNJ737"/>
      <c r="GNK737"/>
      <c r="GNL737"/>
      <c r="GNM737"/>
      <c r="GNN737"/>
      <c r="GNO737"/>
      <c r="GNP737"/>
      <c r="GNQ737"/>
      <c r="GNR737"/>
      <c r="GNS737"/>
      <c r="GNT737"/>
      <c r="GNU737"/>
      <c r="GNV737"/>
      <c r="GNW737"/>
      <c r="GNX737"/>
      <c r="GNY737"/>
      <c r="GNZ737"/>
      <c r="GOA737"/>
      <c r="GOB737"/>
      <c r="GOC737"/>
      <c r="GOD737"/>
      <c r="GOE737"/>
      <c r="GOF737"/>
      <c r="GOG737"/>
      <c r="GOH737"/>
      <c r="GOI737"/>
      <c r="GOJ737"/>
      <c r="GOK737"/>
      <c r="GOL737"/>
      <c r="GOM737"/>
      <c r="GON737"/>
      <c r="GOO737"/>
      <c r="GOP737"/>
      <c r="GOQ737"/>
      <c r="GOR737"/>
      <c r="GOS737"/>
      <c r="GOT737"/>
      <c r="GOU737"/>
      <c r="GOV737"/>
      <c r="GOW737"/>
      <c r="GOX737"/>
      <c r="GOY737"/>
      <c r="GOZ737"/>
      <c r="GPA737"/>
      <c r="GPB737"/>
      <c r="GPC737"/>
      <c r="GPD737"/>
      <c r="GPE737"/>
      <c r="GPF737"/>
      <c r="GPG737"/>
      <c r="GPH737"/>
      <c r="GPI737"/>
      <c r="GPJ737"/>
      <c r="GPK737"/>
      <c r="GPL737"/>
      <c r="GPM737"/>
      <c r="GPN737"/>
      <c r="GPO737"/>
      <c r="GPP737"/>
      <c r="GPQ737"/>
      <c r="GPR737"/>
      <c r="GPS737"/>
      <c r="GPT737"/>
      <c r="GPU737"/>
      <c r="GPV737"/>
      <c r="GPW737"/>
      <c r="GPX737"/>
      <c r="GPY737"/>
      <c r="GPZ737"/>
      <c r="GQA737"/>
      <c r="GQB737"/>
      <c r="GQC737"/>
      <c r="GQD737"/>
      <c r="GQE737"/>
      <c r="GQF737"/>
      <c r="GQG737"/>
      <c r="GQH737"/>
      <c r="GQI737"/>
      <c r="GQJ737"/>
      <c r="GQK737"/>
      <c r="GQL737"/>
      <c r="GQM737"/>
      <c r="GQN737"/>
      <c r="GQO737"/>
      <c r="GQP737"/>
      <c r="GQQ737"/>
      <c r="GQR737"/>
      <c r="GQS737"/>
      <c r="GQT737"/>
      <c r="GQU737"/>
      <c r="GQV737"/>
      <c r="GQW737"/>
      <c r="GQX737"/>
      <c r="GQY737"/>
      <c r="GQZ737"/>
      <c r="GRA737"/>
      <c r="GRB737"/>
      <c r="GRC737"/>
      <c r="GRD737"/>
      <c r="GRE737"/>
      <c r="GRF737"/>
      <c r="GRG737"/>
      <c r="GRH737"/>
      <c r="GRI737"/>
      <c r="GRJ737"/>
      <c r="GRK737"/>
      <c r="GRL737"/>
      <c r="GRM737"/>
      <c r="GRN737"/>
      <c r="GRO737"/>
      <c r="GRP737"/>
      <c r="GRQ737"/>
      <c r="GRR737"/>
      <c r="GRS737"/>
      <c r="GRT737"/>
      <c r="GRU737"/>
      <c r="GRV737"/>
      <c r="GRW737"/>
      <c r="GRX737"/>
      <c r="GRY737"/>
      <c r="GRZ737"/>
      <c r="GSA737"/>
      <c r="GSB737"/>
      <c r="GSC737"/>
      <c r="GSD737"/>
      <c r="GSE737"/>
      <c r="GSF737"/>
      <c r="GSG737"/>
      <c r="GSH737"/>
      <c r="GSI737"/>
      <c r="GSJ737"/>
      <c r="GSK737"/>
      <c r="GSL737"/>
      <c r="GSM737"/>
      <c r="GSN737"/>
      <c r="GSO737"/>
      <c r="GSP737"/>
      <c r="GSQ737"/>
      <c r="GSR737"/>
      <c r="GSS737"/>
      <c r="GST737"/>
      <c r="GSU737"/>
      <c r="GSV737"/>
      <c r="GSW737"/>
      <c r="GSX737"/>
      <c r="GSY737"/>
      <c r="GSZ737"/>
      <c r="GTA737"/>
      <c r="GTB737"/>
      <c r="GTC737"/>
      <c r="GTD737"/>
      <c r="GTE737"/>
      <c r="GTF737"/>
      <c r="GTG737"/>
      <c r="GTH737"/>
      <c r="GTI737"/>
      <c r="GTJ737"/>
      <c r="GTK737"/>
      <c r="GTL737"/>
      <c r="GTM737"/>
      <c r="GTN737"/>
      <c r="GTO737"/>
      <c r="GTP737"/>
      <c r="GTQ737"/>
      <c r="GTR737"/>
      <c r="GTS737"/>
      <c r="GTT737"/>
      <c r="GTU737"/>
      <c r="GTV737"/>
      <c r="GTW737"/>
      <c r="GTX737"/>
      <c r="GTY737"/>
      <c r="GTZ737"/>
      <c r="GUA737"/>
      <c r="GUB737"/>
      <c r="GUC737"/>
      <c r="GUD737"/>
      <c r="GUE737"/>
      <c r="GUF737"/>
      <c r="GUG737"/>
      <c r="GUH737"/>
      <c r="GUI737"/>
      <c r="GUJ737"/>
      <c r="GUK737"/>
      <c r="GUL737"/>
      <c r="GUM737"/>
      <c r="GUN737"/>
      <c r="GUO737"/>
      <c r="GUP737"/>
      <c r="GUQ737"/>
      <c r="GUR737"/>
      <c r="GUS737"/>
      <c r="GUT737"/>
      <c r="GUU737"/>
      <c r="GUV737"/>
      <c r="GUW737"/>
      <c r="GUX737"/>
      <c r="GUY737"/>
      <c r="GUZ737"/>
      <c r="GVA737"/>
      <c r="GVB737"/>
      <c r="GVC737"/>
      <c r="GVD737"/>
      <c r="GVE737"/>
      <c r="GVF737"/>
      <c r="GVG737"/>
      <c r="GVH737"/>
      <c r="GVI737"/>
      <c r="GVJ737"/>
      <c r="GVK737"/>
      <c r="GVL737"/>
      <c r="GVM737"/>
      <c r="GVN737"/>
      <c r="GVO737"/>
      <c r="GVP737"/>
      <c r="GVQ737"/>
      <c r="GVR737"/>
      <c r="GVS737"/>
      <c r="GVT737"/>
      <c r="GVU737"/>
      <c r="GVV737"/>
      <c r="GVW737"/>
      <c r="GVX737"/>
      <c r="GVY737"/>
      <c r="GVZ737"/>
      <c r="GWA737"/>
      <c r="GWB737"/>
      <c r="GWC737"/>
      <c r="GWD737"/>
      <c r="GWE737"/>
      <c r="GWF737"/>
      <c r="GWG737"/>
      <c r="GWH737"/>
      <c r="GWI737"/>
      <c r="GWJ737"/>
      <c r="GWK737"/>
      <c r="GWL737"/>
      <c r="GWM737"/>
      <c r="GWN737"/>
      <c r="GWO737"/>
      <c r="GWP737"/>
      <c r="GWQ737"/>
      <c r="GWR737"/>
      <c r="GWS737"/>
      <c r="GWT737"/>
      <c r="GWU737"/>
      <c r="GWV737"/>
      <c r="GWW737"/>
      <c r="GWX737"/>
      <c r="GWY737"/>
      <c r="GWZ737"/>
      <c r="GXA737"/>
      <c r="GXB737"/>
      <c r="GXC737"/>
      <c r="GXD737"/>
      <c r="GXE737"/>
      <c r="GXF737"/>
      <c r="GXG737"/>
      <c r="GXH737"/>
      <c r="GXI737"/>
      <c r="GXJ737"/>
      <c r="GXK737"/>
      <c r="GXL737"/>
      <c r="GXM737"/>
      <c r="GXN737"/>
      <c r="GXO737"/>
      <c r="GXP737"/>
      <c r="GXQ737"/>
      <c r="GXR737"/>
      <c r="GXS737"/>
      <c r="GXT737"/>
      <c r="GXU737"/>
      <c r="GXV737"/>
      <c r="GXW737"/>
      <c r="GXX737"/>
      <c r="GXY737"/>
      <c r="GXZ737"/>
      <c r="GYA737"/>
      <c r="GYB737"/>
      <c r="GYC737"/>
      <c r="GYD737"/>
      <c r="GYE737"/>
      <c r="GYF737"/>
      <c r="GYG737"/>
      <c r="GYH737"/>
      <c r="GYI737"/>
      <c r="GYJ737"/>
      <c r="GYK737"/>
      <c r="GYL737"/>
      <c r="GYM737"/>
      <c r="GYN737"/>
      <c r="GYO737"/>
      <c r="GYP737"/>
      <c r="GYQ737"/>
      <c r="GYR737"/>
      <c r="GYS737"/>
      <c r="GYT737"/>
      <c r="GYU737"/>
      <c r="GYV737"/>
      <c r="GYW737"/>
      <c r="GYX737"/>
      <c r="GYY737"/>
      <c r="GYZ737"/>
      <c r="GZA737"/>
      <c r="GZB737"/>
      <c r="GZC737"/>
      <c r="GZD737"/>
      <c r="GZE737"/>
      <c r="GZF737"/>
      <c r="GZG737"/>
      <c r="GZH737"/>
      <c r="GZI737"/>
      <c r="GZJ737"/>
      <c r="GZK737"/>
      <c r="GZL737"/>
      <c r="GZM737"/>
      <c r="GZN737"/>
      <c r="GZO737"/>
      <c r="GZP737"/>
      <c r="GZQ737"/>
      <c r="GZR737"/>
      <c r="GZS737"/>
      <c r="GZT737"/>
      <c r="GZU737"/>
      <c r="GZV737"/>
      <c r="GZW737"/>
      <c r="GZX737"/>
      <c r="GZY737"/>
      <c r="GZZ737"/>
      <c r="HAA737"/>
      <c r="HAB737"/>
      <c r="HAC737"/>
      <c r="HAD737"/>
      <c r="HAE737"/>
      <c r="HAF737"/>
      <c r="HAG737"/>
      <c r="HAH737"/>
      <c r="HAI737"/>
      <c r="HAJ737"/>
      <c r="HAK737"/>
      <c r="HAL737"/>
      <c r="HAM737"/>
      <c r="HAN737"/>
      <c r="HAO737"/>
      <c r="HAP737"/>
      <c r="HAQ737"/>
      <c r="HAR737"/>
      <c r="HAS737"/>
      <c r="HAT737"/>
      <c r="HAU737"/>
      <c r="HAV737"/>
      <c r="HAW737"/>
      <c r="HAX737"/>
      <c r="HAY737"/>
      <c r="HAZ737"/>
      <c r="HBA737"/>
      <c r="HBB737"/>
      <c r="HBC737"/>
      <c r="HBD737"/>
      <c r="HBE737"/>
      <c r="HBF737"/>
      <c r="HBG737"/>
      <c r="HBH737"/>
      <c r="HBI737"/>
      <c r="HBJ737"/>
      <c r="HBK737"/>
      <c r="HBL737"/>
      <c r="HBM737"/>
      <c r="HBN737"/>
      <c r="HBO737"/>
      <c r="HBP737"/>
      <c r="HBQ737"/>
      <c r="HBR737"/>
      <c r="HBS737"/>
      <c r="HBT737"/>
      <c r="HBU737"/>
      <c r="HBV737"/>
      <c r="HBW737"/>
      <c r="HBX737"/>
      <c r="HBY737"/>
      <c r="HBZ737"/>
      <c r="HCA737"/>
      <c r="HCB737"/>
      <c r="HCC737"/>
      <c r="HCD737"/>
      <c r="HCE737"/>
      <c r="HCF737"/>
      <c r="HCG737"/>
      <c r="HCH737"/>
      <c r="HCI737"/>
      <c r="HCJ737"/>
      <c r="HCK737"/>
      <c r="HCL737"/>
      <c r="HCM737"/>
      <c r="HCN737"/>
      <c r="HCO737"/>
      <c r="HCP737"/>
      <c r="HCQ737"/>
      <c r="HCR737"/>
      <c r="HCS737"/>
      <c r="HCT737"/>
      <c r="HCU737"/>
      <c r="HCV737"/>
      <c r="HCW737"/>
      <c r="HCX737"/>
      <c r="HCY737"/>
      <c r="HCZ737"/>
      <c r="HDA737"/>
      <c r="HDB737"/>
      <c r="HDC737"/>
      <c r="HDD737"/>
      <c r="HDE737"/>
      <c r="HDF737"/>
      <c r="HDG737"/>
      <c r="HDH737"/>
      <c r="HDI737"/>
      <c r="HDJ737"/>
      <c r="HDK737"/>
      <c r="HDL737"/>
      <c r="HDM737"/>
      <c r="HDN737"/>
      <c r="HDO737"/>
      <c r="HDP737"/>
      <c r="HDQ737"/>
      <c r="HDR737"/>
      <c r="HDS737"/>
      <c r="HDT737"/>
      <c r="HDU737"/>
      <c r="HDV737"/>
      <c r="HDW737"/>
      <c r="HDX737"/>
      <c r="HDY737"/>
      <c r="HDZ737"/>
      <c r="HEA737"/>
      <c r="HEB737"/>
      <c r="HEC737"/>
      <c r="HED737"/>
      <c r="HEE737"/>
      <c r="HEF737"/>
      <c r="HEG737"/>
      <c r="HEH737"/>
      <c r="HEI737"/>
      <c r="HEJ737"/>
      <c r="HEK737"/>
      <c r="HEL737"/>
      <c r="HEM737"/>
      <c r="HEN737"/>
      <c r="HEO737"/>
      <c r="HEP737"/>
      <c r="HEQ737"/>
      <c r="HER737"/>
      <c r="HES737"/>
      <c r="HET737"/>
      <c r="HEU737"/>
      <c r="HEV737"/>
      <c r="HEW737"/>
      <c r="HEX737"/>
      <c r="HEY737"/>
      <c r="HEZ737"/>
      <c r="HFA737"/>
      <c r="HFB737"/>
      <c r="HFC737"/>
      <c r="HFD737"/>
      <c r="HFE737"/>
      <c r="HFF737"/>
      <c r="HFG737"/>
      <c r="HFH737"/>
      <c r="HFI737"/>
      <c r="HFJ737"/>
      <c r="HFK737"/>
      <c r="HFL737"/>
      <c r="HFM737"/>
      <c r="HFN737"/>
      <c r="HFO737"/>
      <c r="HFP737"/>
      <c r="HFQ737"/>
      <c r="HFR737"/>
      <c r="HFS737"/>
      <c r="HFT737"/>
      <c r="HFU737"/>
      <c r="HFV737"/>
      <c r="HFW737"/>
      <c r="HFX737"/>
      <c r="HFY737"/>
      <c r="HFZ737"/>
      <c r="HGA737"/>
      <c r="HGB737"/>
      <c r="HGC737"/>
      <c r="HGD737"/>
      <c r="HGE737"/>
      <c r="HGF737"/>
      <c r="HGG737"/>
      <c r="HGH737"/>
      <c r="HGI737"/>
      <c r="HGJ737"/>
      <c r="HGK737"/>
      <c r="HGL737"/>
      <c r="HGM737"/>
      <c r="HGN737"/>
      <c r="HGO737"/>
      <c r="HGP737"/>
      <c r="HGQ737"/>
      <c r="HGR737"/>
      <c r="HGS737"/>
      <c r="HGT737"/>
      <c r="HGU737"/>
      <c r="HGV737"/>
      <c r="HGW737"/>
      <c r="HGX737"/>
      <c r="HGY737"/>
      <c r="HGZ737"/>
      <c r="HHA737"/>
      <c r="HHB737"/>
      <c r="HHC737"/>
      <c r="HHD737"/>
      <c r="HHE737"/>
      <c r="HHF737"/>
      <c r="HHG737"/>
      <c r="HHH737"/>
      <c r="HHI737"/>
      <c r="HHJ737"/>
      <c r="HHK737"/>
      <c r="HHL737"/>
      <c r="HHM737"/>
      <c r="HHN737"/>
      <c r="HHO737"/>
      <c r="HHP737"/>
      <c r="HHQ737"/>
      <c r="HHR737"/>
      <c r="HHS737"/>
      <c r="HHT737"/>
      <c r="HHU737"/>
      <c r="HHV737"/>
      <c r="HHW737"/>
      <c r="HHX737"/>
      <c r="HHY737"/>
      <c r="HHZ737"/>
      <c r="HIA737"/>
      <c r="HIB737"/>
      <c r="HIC737"/>
      <c r="HID737"/>
      <c r="HIE737"/>
      <c r="HIF737"/>
      <c r="HIG737"/>
      <c r="HIH737"/>
      <c r="HII737"/>
      <c r="HIJ737"/>
      <c r="HIK737"/>
      <c r="HIL737"/>
      <c r="HIM737"/>
      <c r="HIN737"/>
      <c r="HIO737"/>
      <c r="HIP737"/>
      <c r="HIQ737"/>
      <c r="HIR737"/>
      <c r="HIS737"/>
      <c r="HIT737"/>
      <c r="HIU737"/>
      <c r="HIV737"/>
      <c r="HIW737"/>
      <c r="HIX737"/>
      <c r="HIY737"/>
      <c r="HIZ737"/>
      <c r="HJA737"/>
      <c r="HJB737"/>
      <c r="HJC737"/>
      <c r="HJD737"/>
      <c r="HJE737"/>
      <c r="HJF737"/>
      <c r="HJG737"/>
      <c r="HJH737"/>
      <c r="HJI737"/>
      <c r="HJJ737"/>
      <c r="HJK737"/>
      <c r="HJL737"/>
      <c r="HJM737"/>
      <c r="HJN737"/>
      <c r="HJO737"/>
      <c r="HJP737"/>
      <c r="HJQ737"/>
      <c r="HJR737"/>
      <c r="HJS737"/>
      <c r="HJT737"/>
      <c r="HJU737"/>
      <c r="HJV737"/>
      <c r="HJW737"/>
      <c r="HJX737"/>
      <c r="HJY737"/>
      <c r="HJZ737"/>
      <c r="HKA737"/>
      <c r="HKB737"/>
      <c r="HKC737"/>
      <c r="HKD737"/>
      <c r="HKE737"/>
      <c r="HKF737"/>
      <c r="HKG737"/>
      <c r="HKH737"/>
      <c r="HKI737"/>
      <c r="HKJ737"/>
      <c r="HKK737"/>
      <c r="HKL737"/>
      <c r="HKM737"/>
      <c r="HKN737"/>
      <c r="HKO737"/>
      <c r="HKP737"/>
      <c r="HKQ737"/>
      <c r="HKR737"/>
      <c r="HKS737"/>
      <c r="HKT737"/>
      <c r="HKU737"/>
      <c r="HKV737"/>
      <c r="HKW737"/>
      <c r="HKX737"/>
      <c r="HKY737"/>
      <c r="HKZ737"/>
      <c r="HLA737"/>
      <c r="HLB737"/>
      <c r="HLC737"/>
      <c r="HLD737"/>
      <c r="HLE737"/>
      <c r="HLF737"/>
      <c r="HLG737"/>
      <c r="HLH737"/>
      <c r="HLI737"/>
      <c r="HLJ737"/>
      <c r="HLK737"/>
      <c r="HLL737"/>
      <c r="HLM737"/>
      <c r="HLN737"/>
      <c r="HLO737"/>
      <c r="HLP737"/>
      <c r="HLQ737"/>
      <c r="HLR737"/>
      <c r="HLS737"/>
      <c r="HLT737"/>
      <c r="HLU737"/>
      <c r="HLV737"/>
      <c r="HLW737"/>
      <c r="HLX737"/>
      <c r="HLY737"/>
      <c r="HLZ737"/>
      <c r="HMA737"/>
      <c r="HMB737"/>
      <c r="HMC737"/>
      <c r="HMD737"/>
      <c r="HME737"/>
      <c r="HMF737"/>
      <c r="HMG737"/>
      <c r="HMH737"/>
      <c r="HMI737"/>
      <c r="HMJ737"/>
      <c r="HMK737"/>
      <c r="HML737"/>
      <c r="HMM737"/>
      <c r="HMN737"/>
      <c r="HMO737"/>
      <c r="HMP737"/>
      <c r="HMQ737"/>
      <c r="HMR737"/>
      <c r="HMS737"/>
      <c r="HMT737"/>
      <c r="HMU737"/>
      <c r="HMV737"/>
      <c r="HMW737"/>
      <c r="HMX737"/>
      <c r="HMY737"/>
      <c r="HMZ737"/>
      <c r="HNA737"/>
      <c r="HNB737"/>
      <c r="HNC737"/>
      <c r="HND737"/>
      <c r="HNE737"/>
      <c r="HNF737"/>
      <c r="HNG737"/>
      <c r="HNH737"/>
      <c r="HNI737"/>
      <c r="HNJ737"/>
      <c r="HNK737"/>
      <c r="HNL737"/>
      <c r="HNM737"/>
      <c r="HNN737"/>
      <c r="HNO737"/>
      <c r="HNP737"/>
      <c r="HNQ737"/>
      <c r="HNR737"/>
      <c r="HNS737"/>
      <c r="HNT737"/>
      <c r="HNU737"/>
      <c r="HNV737"/>
      <c r="HNW737"/>
      <c r="HNX737"/>
      <c r="HNY737"/>
      <c r="HNZ737"/>
      <c r="HOA737"/>
      <c r="HOB737"/>
      <c r="HOC737"/>
      <c r="HOD737"/>
      <c r="HOE737"/>
      <c r="HOF737"/>
      <c r="HOG737"/>
      <c r="HOH737"/>
      <c r="HOI737"/>
      <c r="HOJ737"/>
      <c r="HOK737"/>
      <c r="HOL737"/>
      <c r="HOM737"/>
      <c r="HON737"/>
      <c r="HOO737"/>
      <c r="HOP737"/>
      <c r="HOQ737"/>
      <c r="HOR737"/>
      <c r="HOS737"/>
      <c r="HOT737"/>
      <c r="HOU737"/>
      <c r="HOV737"/>
      <c r="HOW737"/>
      <c r="HOX737"/>
      <c r="HOY737"/>
      <c r="HOZ737"/>
      <c r="HPA737"/>
      <c r="HPB737"/>
      <c r="HPC737"/>
      <c r="HPD737"/>
      <c r="HPE737"/>
      <c r="HPF737"/>
      <c r="HPG737"/>
      <c r="HPH737"/>
      <c r="HPI737"/>
      <c r="HPJ737"/>
      <c r="HPK737"/>
      <c r="HPL737"/>
      <c r="HPM737"/>
      <c r="HPN737"/>
      <c r="HPO737"/>
      <c r="HPP737"/>
      <c r="HPQ737"/>
      <c r="HPR737"/>
      <c r="HPS737"/>
      <c r="HPT737"/>
      <c r="HPU737"/>
      <c r="HPV737"/>
      <c r="HPW737"/>
      <c r="HPX737"/>
      <c r="HPY737"/>
      <c r="HPZ737"/>
      <c r="HQA737"/>
      <c r="HQB737"/>
      <c r="HQC737"/>
      <c r="HQD737"/>
      <c r="HQE737"/>
      <c r="HQF737"/>
      <c r="HQG737"/>
      <c r="HQH737"/>
      <c r="HQI737"/>
      <c r="HQJ737"/>
      <c r="HQK737"/>
      <c r="HQL737"/>
      <c r="HQM737"/>
      <c r="HQN737"/>
      <c r="HQO737"/>
      <c r="HQP737"/>
      <c r="HQQ737"/>
      <c r="HQR737"/>
      <c r="HQS737"/>
      <c r="HQT737"/>
      <c r="HQU737"/>
      <c r="HQV737"/>
      <c r="HQW737"/>
      <c r="HQX737"/>
      <c r="HQY737"/>
      <c r="HQZ737"/>
      <c r="HRA737"/>
      <c r="HRB737"/>
      <c r="HRC737"/>
      <c r="HRD737"/>
      <c r="HRE737"/>
      <c r="HRF737"/>
      <c r="HRG737"/>
      <c r="HRH737"/>
      <c r="HRI737"/>
      <c r="HRJ737"/>
      <c r="HRK737"/>
      <c r="HRL737"/>
      <c r="HRM737"/>
      <c r="HRN737"/>
      <c r="HRO737"/>
      <c r="HRP737"/>
      <c r="HRQ737"/>
      <c r="HRR737"/>
      <c r="HRS737"/>
      <c r="HRT737"/>
      <c r="HRU737"/>
      <c r="HRV737"/>
      <c r="HRW737"/>
      <c r="HRX737"/>
      <c r="HRY737"/>
      <c r="HRZ737"/>
      <c r="HSA737"/>
      <c r="HSB737"/>
      <c r="HSC737"/>
      <c r="HSD737"/>
      <c r="HSE737"/>
      <c r="HSF737"/>
      <c r="HSG737"/>
      <c r="HSH737"/>
      <c r="HSI737"/>
      <c r="HSJ737"/>
      <c r="HSK737"/>
      <c r="HSL737"/>
      <c r="HSM737"/>
      <c r="HSN737"/>
      <c r="HSO737"/>
      <c r="HSP737"/>
      <c r="HSQ737"/>
      <c r="HSR737"/>
      <c r="HSS737"/>
      <c r="HST737"/>
      <c r="HSU737"/>
      <c r="HSV737"/>
      <c r="HSW737"/>
      <c r="HSX737"/>
      <c r="HSY737"/>
      <c r="HSZ737"/>
      <c r="HTA737"/>
      <c r="HTB737"/>
      <c r="HTC737"/>
      <c r="HTD737"/>
      <c r="HTE737"/>
      <c r="HTF737"/>
      <c r="HTG737"/>
      <c r="HTH737"/>
      <c r="HTI737"/>
      <c r="HTJ737"/>
      <c r="HTK737"/>
      <c r="HTL737"/>
      <c r="HTM737"/>
      <c r="HTN737"/>
      <c r="HTO737"/>
      <c r="HTP737"/>
      <c r="HTQ737"/>
      <c r="HTR737"/>
      <c r="HTS737"/>
      <c r="HTT737"/>
      <c r="HTU737"/>
      <c r="HTV737"/>
      <c r="HTW737"/>
      <c r="HTX737"/>
      <c r="HTY737"/>
      <c r="HTZ737"/>
      <c r="HUA737"/>
      <c r="HUB737"/>
      <c r="HUC737"/>
      <c r="HUD737"/>
      <c r="HUE737"/>
      <c r="HUF737"/>
      <c r="HUG737"/>
      <c r="HUH737"/>
      <c r="HUI737"/>
      <c r="HUJ737"/>
      <c r="HUK737"/>
      <c r="HUL737"/>
      <c r="HUM737"/>
      <c r="HUN737"/>
      <c r="HUO737"/>
      <c r="HUP737"/>
      <c r="HUQ737"/>
      <c r="HUR737"/>
      <c r="HUS737"/>
      <c r="HUT737"/>
      <c r="HUU737"/>
      <c r="HUV737"/>
      <c r="HUW737"/>
      <c r="HUX737"/>
      <c r="HUY737"/>
      <c r="HUZ737"/>
      <c r="HVA737"/>
      <c r="HVB737"/>
      <c r="HVC737"/>
      <c r="HVD737"/>
      <c r="HVE737"/>
      <c r="HVF737"/>
      <c r="HVG737"/>
      <c r="HVH737"/>
      <c r="HVI737"/>
      <c r="HVJ737"/>
      <c r="HVK737"/>
      <c r="HVL737"/>
      <c r="HVM737"/>
      <c r="HVN737"/>
      <c r="HVO737"/>
      <c r="HVP737"/>
      <c r="HVQ737"/>
      <c r="HVR737"/>
      <c r="HVS737"/>
      <c r="HVT737"/>
      <c r="HVU737"/>
      <c r="HVV737"/>
      <c r="HVW737"/>
      <c r="HVX737"/>
      <c r="HVY737"/>
      <c r="HVZ737"/>
      <c r="HWA737"/>
      <c r="HWB737"/>
      <c r="HWC737"/>
      <c r="HWD737"/>
      <c r="HWE737"/>
      <c r="HWF737"/>
      <c r="HWG737"/>
      <c r="HWH737"/>
      <c r="HWI737"/>
      <c r="HWJ737"/>
      <c r="HWK737"/>
      <c r="HWL737"/>
      <c r="HWM737"/>
      <c r="HWN737"/>
      <c r="HWO737"/>
      <c r="HWP737"/>
      <c r="HWQ737"/>
      <c r="HWR737"/>
      <c r="HWS737"/>
      <c r="HWT737"/>
      <c r="HWU737"/>
      <c r="HWV737"/>
      <c r="HWW737"/>
      <c r="HWX737"/>
      <c r="HWY737"/>
      <c r="HWZ737"/>
      <c r="HXA737"/>
      <c r="HXB737"/>
      <c r="HXC737"/>
      <c r="HXD737"/>
      <c r="HXE737"/>
      <c r="HXF737"/>
      <c r="HXG737"/>
      <c r="HXH737"/>
      <c r="HXI737"/>
      <c r="HXJ737"/>
      <c r="HXK737"/>
      <c r="HXL737"/>
      <c r="HXM737"/>
      <c r="HXN737"/>
      <c r="HXO737"/>
      <c r="HXP737"/>
      <c r="HXQ737"/>
      <c r="HXR737"/>
      <c r="HXS737"/>
      <c r="HXT737"/>
      <c r="HXU737"/>
      <c r="HXV737"/>
      <c r="HXW737"/>
      <c r="HXX737"/>
      <c r="HXY737"/>
      <c r="HXZ737"/>
      <c r="HYA737"/>
      <c r="HYB737"/>
      <c r="HYC737"/>
      <c r="HYD737"/>
      <c r="HYE737"/>
      <c r="HYF737"/>
      <c r="HYG737"/>
      <c r="HYH737"/>
      <c r="HYI737"/>
      <c r="HYJ737"/>
      <c r="HYK737"/>
      <c r="HYL737"/>
      <c r="HYM737"/>
      <c r="HYN737"/>
      <c r="HYO737"/>
      <c r="HYP737"/>
      <c r="HYQ737"/>
      <c r="HYR737"/>
      <c r="HYS737"/>
      <c r="HYT737"/>
      <c r="HYU737"/>
      <c r="HYV737"/>
      <c r="HYW737"/>
      <c r="HYX737"/>
      <c r="HYY737"/>
      <c r="HYZ737"/>
      <c r="HZA737"/>
      <c r="HZB737"/>
      <c r="HZC737"/>
      <c r="HZD737"/>
      <c r="HZE737"/>
      <c r="HZF737"/>
      <c r="HZG737"/>
      <c r="HZH737"/>
      <c r="HZI737"/>
      <c r="HZJ737"/>
      <c r="HZK737"/>
      <c r="HZL737"/>
      <c r="HZM737"/>
      <c r="HZN737"/>
      <c r="HZO737"/>
      <c r="HZP737"/>
      <c r="HZQ737"/>
      <c r="HZR737"/>
      <c r="HZS737"/>
      <c r="HZT737"/>
      <c r="HZU737"/>
      <c r="HZV737"/>
      <c r="HZW737"/>
      <c r="HZX737"/>
      <c r="HZY737"/>
      <c r="HZZ737"/>
      <c r="IAA737"/>
      <c r="IAB737"/>
      <c r="IAC737"/>
      <c r="IAD737"/>
      <c r="IAE737"/>
      <c r="IAF737"/>
      <c r="IAG737"/>
      <c r="IAH737"/>
      <c r="IAI737"/>
      <c r="IAJ737"/>
      <c r="IAK737"/>
      <c r="IAL737"/>
      <c r="IAM737"/>
      <c r="IAN737"/>
      <c r="IAO737"/>
      <c r="IAP737"/>
      <c r="IAQ737"/>
      <c r="IAR737"/>
      <c r="IAS737"/>
      <c r="IAT737"/>
      <c r="IAU737"/>
      <c r="IAV737"/>
      <c r="IAW737"/>
      <c r="IAX737"/>
      <c r="IAY737"/>
      <c r="IAZ737"/>
      <c r="IBA737"/>
      <c r="IBB737"/>
      <c r="IBC737"/>
      <c r="IBD737"/>
      <c r="IBE737"/>
      <c r="IBF737"/>
      <c r="IBG737"/>
      <c r="IBH737"/>
      <c r="IBI737"/>
      <c r="IBJ737"/>
      <c r="IBK737"/>
      <c r="IBL737"/>
      <c r="IBM737"/>
      <c r="IBN737"/>
      <c r="IBO737"/>
      <c r="IBP737"/>
      <c r="IBQ737"/>
      <c r="IBR737"/>
      <c r="IBS737"/>
      <c r="IBT737"/>
      <c r="IBU737"/>
      <c r="IBV737"/>
      <c r="IBW737"/>
      <c r="IBX737"/>
      <c r="IBY737"/>
      <c r="IBZ737"/>
      <c r="ICA737"/>
      <c r="ICB737"/>
      <c r="ICC737"/>
      <c r="ICD737"/>
      <c r="ICE737"/>
      <c r="ICF737"/>
      <c r="ICG737"/>
      <c r="ICH737"/>
      <c r="ICI737"/>
      <c r="ICJ737"/>
      <c r="ICK737"/>
      <c r="ICL737"/>
      <c r="ICM737"/>
      <c r="ICN737"/>
      <c r="ICO737"/>
      <c r="ICP737"/>
      <c r="ICQ737"/>
      <c r="ICR737"/>
      <c r="ICS737"/>
      <c r="ICT737"/>
      <c r="ICU737"/>
      <c r="ICV737"/>
      <c r="ICW737"/>
      <c r="ICX737"/>
      <c r="ICY737"/>
      <c r="ICZ737"/>
      <c r="IDA737"/>
      <c r="IDB737"/>
      <c r="IDC737"/>
      <c r="IDD737"/>
      <c r="IDE737"/>
      <c r="IDF737"/>
      <c r="IDG737"/>
      <c r="IDH737"/>
      <c r="IDI737"/>
      <c r="IDJ737"/>
      <c r="IDK737"/>
      <c r="IDL737"/>
      <c r="IDM737"/>
      <c r="IDN737"/>
      <c r="IDO737"/>
      <c r="IDP737"/>
      <c r="IDQ737"/>
      <c r="IDR737"/>
      <c r="IDS737"/>
      <c r="IDT737"/>
      <c r="IDU737"/>
      <c r="IDV737"/>
      <c r="IDW737"/>
      <c r="IDX737"/>
      <c r="IDY737"/>
      <c r="IDZ737"/>
      <c r="IEA737"/>
      <c r="IEB737"/>
      <c r="IEC737"/>
      <c r="IED737"/>
      <c r="IEE737"/>
      <c r="IEF737"/>
      <c r="IEG737"/>
      <c r="IEH737"/>
      <c r="IEI737"/>
      <c r="IEJ737"/>
      <c r="IEK737"/>
      <c r="IEL737"/>
      <c r="IEM737"/>
      <c r="IEN737"/>
      <c r="IEO737"/>
      <c r="IEP737"/>
      <c r="IEQ737"/>
      <c r="IER737"/>
      <c r="IES737"/>
      <c r="IET737"/>
      <c r="IEU737"/>
      <c r="IEV737"/>
      <c r="IEW737"/>
      <c r="IEX737"/>
      <c r="IEY737"/>
      <c r="IEZ737"/>
      <c r="IFA737"/>
      <c r="IFB737"/>
      <c r="IFC737"/>
      <c r="IFD737"/>
      <c r="IFE737"/>
      <c r="IFF737"/>
      <c r="IFG737"/>
      <c r="IFH737"/>
      <c r="IFI737"/>
      <c r="IFJ737"/>
      <c r="IFK737"/>
      <c r="IFL737"/>
      <c r="IFM737"/>
      <c r="IFN737"/>
      <c r="IFO737"/>
      <c r="IFP737"/>
      <c r="IFQ737"/>
      <c r="IFR737"/>
      <c r="IFS737"/>
      <c r="IFT737"/>
      <c r="IFU737"/>
      <c r="IFV737"/>
      <c r="IFW737"/>
      <c r="IFX737"/>
      <c r="IFY737"/>
      <c r="IFZ737"/>
      <c r="IGA737"/>
      <c r="IGB737"/>
      <c r="IGC737"/>
      <c r="IGD737"/>
      <c r="IGE737"/>
      <c r="IGF737"/>
      <c r="IGG737"/>
      <c r="IGH737"/>
      <c r="IGI737"/>
      <c r="IGJ737"/>
      <c r="IGK737"/>
      <c r="IGL737"/>
      <c r="IGM737"/>
      <c r="IGN737"/>
      <c r="IGO737"/>
      <c r="IGP737"/>
      <c r="IGQ737"/>
      <c r="IGR737"/>
      <c r="IGS737"/>
      <c r="IGT737"/>
      <c r="IGU737"/>
      <c r="IGV737"/>
      <c r="IGW737"/>
      <c r="IGX737"/>
      <c r="IGY737"/>
      <c r="IGZ737"/>
      <c r="IHA737"/>
      <c r="IHB737"/>
      <c r="IHC737"/>
      <c r="IHD737"/>
      <c r="IHE737"/>
      <c r="IHF737"/>
      <c r="IHG737"/>
      <c r="IHH737"/>
      <c r="IHI737"/>
      <c r="IHJ737"/>
      <c r="IHK737"/>
      <c r="IHL737"/>
      <c r="IHM737"/>
      <c r="IHN737"/>
      <c r="IHO737"/>
      <c r="IHP737"/>
      <c r="IHQ737"/>
      <c r="IHR737"/>
      <c r="IHS737"/>
      <c r="IHT737"/>
      <c r="IHU737"/>
      <c r="IHV737"/>
      <c r="IHW737"/>
      <c r="IHX737"/>
      <c r="IHY737"/>
      <c r="IHZ737"/>
      <c r="IIA737"/>
      <c r="IIB737"/>
      <c r="IIC737"/>
      <c r="IID737"/>
      <c r="IIE737"/>
      <c r="IIF737"/>
      <c r="IIG737"/>
      <c r="IIH737"/>
      <c r="III737"/>
      <c r="IIJ737"/>
      <c r="IIK737"/>
      <c r="IIL737"/>
      <c r="IIM737"/>
      <c r="IIN737"/>
      <c r="IIO737"/>
      <c r="IIP737"/>
      <c r="IIQ737"/>
      <c r="IIR737"/>
      <c r="IIS737"/>
      <c r="IIT737"/>
      <c r="IIU737"/>
      <c r="IIV737"/>
      <c r="IIW737"/>
      <c r="IIX737"/>
      <c r="IIY737"/>
      <c r="IIZ737"/>
      <c r="IJA737"/>
      <c r="IJB737"/>
      <c r="IJC737"/>
      <c r="IJD737"/>
      <c r="IJE737"/>
      <c r="IJF737"/>
      <c r="IJG737"/>
      <c r="IJH737"/>
      <c r="IJI737"/>
      <c r="IJJ737"/>
      <c r="IJK737"/>
      <c r="IJL737"/>
      <c r="IJM737"/>
      <c r="IJN737"/>
      <c r="IJO737"/>
      <c r="IJP737"/>
      <c r="IJQ737"/>
      <c r="IJR737"/>
      <c r="IJS737"/>
      <c r="IJT737"/>
      <c r="IJU737"/>
      <c r="IJV737"/>
      <c r="IJW737"/>
      <c r="IJX737"/>
      <c r="IJY737"/>
      <c r="IJZ737"/>
      <c r="IKA737"/>
      <c r="IKB737"/>
      <c r="IKC737"/>
      <c r="IKD737"/>
      <c r="IKE737"/>
      <c r="IKF737"/>
      <c r="IKG737"/>
      <c r="IKH737"/>
      <c r="IKI737"/>
      <c r="IKJ737"/>
      <c r="IKK737"/>
      <c r="IKL737"/>
      <c r="IKM737"/>
      <c r="IKN737"/>
      <c r="IKO737"/>
      <c r="IKP737"/>
      <c r="IKQ737"/>
      <c r="IKR737"/>
      <c r="IKS737"/>
      <c r="IKT737"/>
      <c r="IKU737"/>
      <c r="IKV737"/>
      <c r="IKW737"/>
      <c r="IKX737"/>
      <c r="IKY737"/>
      <c r="IKZ737"/>
      <c r="ILA737"/>
      <c r="ILB737"/>
      <c r="ILC737"/>
      <c r="ILD737"/>
      <c r="ILE737"/>
      <c r="ILF737"/>
      <c r="ILG737"/>
      <c r="ILH737"/>
      <c r="ILI737"/>
      <c r="ILJ737"/>
      <c r="ILK737"/>
      <c r="ILL737"/>
      <c r="ILM737"/>
      <c r="ILN737"/>
      <c r="ILO737"/>
      <c r="ILP737"/>
      <c r="ILQ737"/>
      <c r="ILR737"/>
      <c r="ILS737"/>
      <c r="ILT737"/>
      <c r="ILU737"/>
      <c r="ILV737"/>
      <c r="ILW737"/>
      <c r="ILX737"/>
      <c r="ILY737"/>
      <c r="ILZ737"/>
      <c r="IMA737"/>
      <c r="IMB737"/>
      <c r="IMC737"/>
      <c r="IMD737"/>
      <c r="IME737"/>
      <c r="IMF737"/>
      <c r="IMG737"/>
      <c r="IMH737"/>
      <c r="IMI737"/>
      <c r="IMJ737"/>
      <c r="IMK737"/>
      <c r="IML737"/>
      <c r="IMM737"/>
      <c r="IMN737"/>
      <c r="IMO737"/>
      <c r="IMP737"/>
      <c r="IMQ737"/>
      <c r="IMR737"/>
      <c r="IMS737"/>
      <c r="IMT737"/>
      <c r="IMU737"/>
      <c r="IMV737"/>
      <c r="IMW737"/>
      <c r="IMX737"/>
      <c r="IMY737"/>
      <c r="IMZ737"/>
      <c r="INA737"/>
      <c r="INB737"/>
      <c r="INC737"/>
      <c r="IND737"/>
      <c r="INE737"/>
      <c r="INF737"/>
      <c r="ING737"/>
      <c r="INH737"/>
      <c r="INI737"/>
      <c r="INJ737"/>
      <c r="INK737"/>
      <c r="INL737"/>
      <c r="INM737"/>
      <c r="INN737"/>
      <c r="INO737"/>
      <c r="INP737"/>
      <c r="INQ737"/>
      <c r="INR737"/>
      <c r="INS737"/>
      <c r="INT737"/>
      <c r="INU737"/>
      <c r="INV737"/>
      <c r="INW737"/>
      <c r="INX737"/>
      <c r="INY737"/>
      <c r="INZ737"/>
      <c r="IOA737"/>
      <c r="IOB737"/>
      <c r="IOC737"/>
      <c r="IOD737"/>
      <c r="IOE737"/>
      <c r="IOF737"/>
      <c r="IOG737"/>
      <c r="IOH737"/>
      <c r="IOI737"/>
      <c r="IOJ737"/>
      <c r="IOK737"/>
      <c r="IOL737"/>
      <c r="IOM737"/>
      <c r="ION737"/>
      <c r="IOO737"/>
      <c r="IOP737"/>
      <c r="IOQ737"/>
      <c r="IOR737"/>
      <c r="IOS737"/>
      <c r="IOT737"/>
      <c r="IOU737"/>
      <c r="IOV737"/>
      <c r="IOW737"/>
      <c r="IOX737"/>
      <c r="IOY737"/>
      <c r="IOZ737"/>
      <c r="IPA737"/>
      <c r="IPB737"/>
      <c r="IPC737"/>
      <c r="IPD737"/>
      <c r="IPE737"/>
      <c r="IPF737"/>
      <c r="IPG737"/>
      <c r="IPH737"/>
      <c r="IPI737"/>
      <c r="IPJ737"/>
      <c r="IPK737"/>
      <c r="IPL737"/>
      <c r="IPM737"/>
      <c r="IPN737"/>
      <c r="IPO737"/>
      <c r="IPP737"/>
      <c r="IPQ737"/>
      <c r="IPR737"/>
      <c r="IPS737"/>
      <c r="IPT737"/>
      <c r="IPU737"/>
      <c r="IPV737"/>
      <c r="IPW737"/>
      <c r="IPX737"/>
      <c r="IPY737"/>
      <c r="IPZ737"/>
      <c r="IQA737"/>
      <c r="IQB737"/>
      <c r="IQC737"/>
      <c r="IQD737"/>
      <c r="IQE737"/>
      <c r="IQF737"/>
      <c r="IQG737"/>
      <c r="IQH737"/>
      <c r="IQI737"/>
      <c r="IQJ737"/>
      <c r="IQK737"/>
      <c r="IQL737"/>
      <c r="IQM737"/>
      <c r="IQN737"/>
      <c r="IQO737"/>
      <c r="IQP737"/>
      <c r="IQQ737"/>
      <c r="IQR737"/>
      <c r="IQS737"/>
      <c r="IQT737"/>
      <c r="IQU737"/>
      <c r="IQV737"/>
      <c r="IQW737"/>
      <c r="IQX737"/>
      <c r="IQY737"/>
      <c r="IQZ737"/>
      <c r="IRA737"/>
      <c r="IRB737"/>
      <c r="IRC737"/>
      <c r="IRD737"/>
      <c r="IRE737"/>
      <c r="IRF737"/>
      <c r="IRG737"/>
      <c r="IRH737"/>
      <c r="IRI737"/>
      <c r="IRJ737"/>
      <c r="IRK737"/>
      <c r="IRL737"/>
      <c r="IRM737"/>
      <c r="IRN737"/>
      <c r="IRO737"/>
      <c r="IRP737"/>
      <c r="IRQ737"/>
      <c r="IRR737"/>
      <c r="IRS737"/>
      <c r="IRT737"/>
      <c r="IRU737"/>
      <c r="IRV737"/>
      <c r="IRW737"/>
      <c r="IRX737"/>
      <c r="IRY737"/>
      <c r="IRZ737"/>
      <c r="ISA737"/>
      <c r="ISB737"/>
      <c r="ISC737"/>
      <c r="ISD737"/>
      <c r="ISE737"/>
      <c r="ISF737"/>
      <c r="ISG737"/>
      <c r="ISH737"/>
      <c r="ISI737"/>
      <c r="ISJ737"/>
      <c r="ISK737"/>
      <c r="ISL737"/>
      <c r="ISM737"/>
      <c r="ISN737"/>
      <c r="ISO737"/>
      <c r="ISP737"/>
      <c r="ISQ737"/>
      <c r="ISR737"/>
      <c r="ISS737"/>
      <c r="IST737"/>
      <c r="ISU737"/>
      <c r="ISV737"/>
      <c r="ISW737"/>
      <c r="ISX737"/>
      <c r="ISY737"/>
      <c r="ISZ737"/>
      <c r="ITA737"/>
      <c r="ITB737"/>
      <c r="ITC737"/>
      <c r="ITD737"/>
      <c r="ITE737"/>
      <c r="ITF737"/>
      <c r="ITG737"/>
      <c r="ITH737"/>
      <c r="ITI737"/>
      <c r="ITJ737"/>
      <c r="ITK737"/>
      <c r="ITL737"/>
      <c r="ITM737"/>
      <c r="ITN737"/>
      <c r="ITO737"/>
      <c r="ITP737"/>
      <c r="ITQ737"/>
      <c r="ITR737"/>
      <c r="ITS737"/>
      <c r="ITT737"/>
      <c r="ITU737"/>
      <c r="ITV737"/>
      <c r="ITW737"/>
      <c r="ITX737"/>
      <c r="ITY737"/>
      <c r="ITZ737"/>
      <c r="IUA737"/>
      <c r="IUB737"/>
      <c r="IUC737"/>
      <c r="IUD737"/>
      <c r="IUE737"/>
      <c r="IUF737"/>
      <c r="IUG737"/>
      <c r="IUH737"/>
      <c r="IUI737"/>
      <c r="IUJ737"/>
      <c r="IUK737"/>
      <c r="IUL737"/>
      <c r="IUM737"/>
      <c r="IUN737"/>
      <c r="IUO737"/>
      <c r="IUP737"/>
      <c r="IUQ737"/>
      <c r="IUR737"/>
      <c r="IUS737"/>
      <c r="IUT737"/>
      <c r="IUU737"/>
      <c r="IUV737"/>
      <c r="IUW737"/>
      <c r="IUX737"/>
      <c r="IUY737"/>
      <c r="IUZ737"/>
      <c r="IVA737"/>
      <c r="IVB737"/>
      <c r="IVC737"/>
      <c r="IVD737"/>
      <c r="IVE737"/>
      <c r="IVF737"/>
      <c r="IVG737"/>
      <c r="IVH737"/>
      <c r="IVI737"/>
      <c r="IVJ737"/>
      <c r="IVK737"/>
      <c r="IVL737"/>
      <c r="IVM737"/>
      <c r="IVN737"/>
      <c r="IVO737"/>
      <c r="IVP737"/>
      <c r="IVQ737"/>
      <c r="IVR737"/>
      <c r="IVS737"/>
      <c r="IVT737"/>
      <c r="IVU737"/>
      <c r="IVV737"/>
      <c r="IVW737"/>
      <c r="IVX737"/>
      <c r="IVY737"/>
      <c r="IVZ737"/>
      <c r="IWA737"/>
      <c r="IWB737"/>
      <c r="IWC737"/>
      <c r="IWD737"/>
      <c r="IWE737"/>
      <c r="IWF737"/>
      <c r="IWG737"/>
      <c r="IWH737"/>
      <c r="IWI737"/>
      <c r="IWJ737"/>
      <c r="IWK737"/>
      <c r="IWL737"/>
      <c r="IWM737"/>
      <c r="IWN737"/>
      <c r="IWO737"/>
      <c r="IWP737"/>
      <c r="IWQ737"/>
      <c r="IWR737"/>
      <c r="IWS737"/>
      <c r="IWT737"/>
      <c r="IWU737"/>
      <c r="IWV737"/>
      <c r="IWW737"/>
      <c r="IWX737"/>
      <c r="IWY737"/>
      <c r="IWZ737"/>
      <c r="IXA737"/>
      <c r="IXB737"/>
      <c r="IXC737"/>
      <c r="IXD737"/>
      <c r="IXE737"/>
      <c r="IXF737"/>
      <c r="IXG737"/>
      <c r="IXH737"/>
      <c r="IXI737"/>
      <c r="IXJ737"/>
      <c r="IXK737"/>
      <c r="IXL737"/>
      <c r="IXM737"/>
      <c r="IXN737"/>
      <c r="IXO737"/>
      <c r="IXP737"/>
      <c r="IXQ737"/>
      <c r="IXR737"/>
      <c r="IXS737"/>
      <c r="IXT737"/>
      <c r="IXU737"/>
      <c r="IXV737"/>
      <c r="IXW737"/>
      <c r="IXX737"/>
      <c r="IXY737"/>
      <c r="IXZ737"/>
      <c r="IYA737"/>
      <c r="IYB737"/>
      <c r="IYC737"/>
      <c r="IYD737"/>
      <c r="IYE737"/>
      <c r="IYF737"/>
      <c r="IYG737"/>
      <c r="IYH737"/>
      <c r="IYI737"/>
      <c r="IYJ737"/>
      <c r="IYK737"/>
      <c r="IYL737"/>
      <c r="IYM737"/>
      <c r="IYN737"/>
      <c r="IYO737"/>
      <c r="IYP737"/>
      <c r="IYQ737"/>
      <c r="IYR737"/>
      <c r="IYS737"/>
      <c r="IYT737"/>
      <c r="IYU737"/>
      <c r="IYV737"/>
      <c r="IYW737"/>
      <c r="IYX737"/>
      <c r="IYY737"/>
      <c r="IYZ737"/>
      <c r="IZA737"/>
      <c r="IZB737"/>
      <c r="IZC737"/>
      <c r="IZD737"/>
      <c r="IZE737"/>
      <c r="IZF737"/>
      <c r="IZG737"/>
      <c r="IZH737"/>
      <c r="IZI737"/>
      <c r="IZJ737"/>
      <c r="IZK737"/>
      <c r="IZL737"/>
      <c r="IZM737"/>
      <c r="IZN737"/>
      <c r="IZO737"/>
      <c r="IZP737"/>
      <c r="IZQ737"/>
      <c r="IZR737"/>
      <c r="IZS737"/>
      <c r="IZT737"/>
      <c r="IZU737"/>
      <c r="IZV737"/>
      <c r="IZW737"/>
      <c r="IZX737"/>
      <c r="IZY737"/>
      <c r="IZZ737"/>
      <c r="JAA737"/>
      <c r="JAB737"/>
      <c r="JAC737"/>
      <c r="JAD737"/>
      <c r="JAE737"/>
      <c r="JAF737"/>
      <c r="JAG737"/>
      <c r="JAH737"/>
      <c r="JAI737"/>
      <c r="JAJ737"/>
      <c r="JAK737"/>
      <c r="JAL737"/>
      <c r="JAM737"/>
      <c r="JAN737"/>
      <c r="JAO737"/>
      <c r="JAP737"/>
      <c r="JAQ737"/>
      <c r="JAR737"/>
      <c r="JAS737"/>
      <c r="JAT737"/>
      <c r="JAU737"/>
      <c r="JAV737"/>
      <c r="JAW737"/>
      <c r="JAX737"/>
      <c r="JAY737"/>
      <c r="JAZ737"/>
      <c r="JBA737"/>
      <c r="JBB737"/>
      <c r="JBC737"/>
      <c r="JBD737"/>
      <c r="JBE737"/>
      <c r="JBF737"/>
      <c r="JBG737"/>
      <c r="JBH737"/>
      <c r="JBI737"/>
      <c r="JBJ737"/>
      <c r="JBK737"/>
      <c r="JBL737"/>
      <c r="JBM737"/>
      <c r="JBN737"/>
      <c r="JBO737"/>
      <c r="JBP737"/>
      <c r="JBQ737"/>
      <c r="JBR737"/>
      <c r="JBS737"/>
      <c r="JBT737"/>
      <c r="JBU737"/>
      <c r="JBV737"/>
      <c r="JBW737"/>
      <c r="JBX737"/>
      <c r="JBY737"/>
      <c r="JBZ737"/>
      <c r="JCA737"/>
      <c r="JCB737"/>
      <c r="JCC737"/>
      <c r="JCD737"/>
      <c r="JCE737"/>
      <c r="JCF737"/>
      <c r="JCG737"/>
      <c r="JCH737"/>
      <c r="JCI737"/>
      <c r="JCJ737"/>
      <c r="JCK737"/>
      <c r="JCL737"/>
      <c r="JCM737"/>
      <c r="JCN737"/>
      <c r="JCO737"/>
      <c r="JCP737"/>
      <c r="JCQ737"/>
      <c r="JCR737"/>
      <c r="JCS737"/>
      <c r="JCT737"/>
      <c r="JCU737"/>
      <c r="JCV737"/>
      <c r="JCW737"/>
      <c r="JCX737"/>
      <c r="JCY737"/>
      <c r="JCZ737"/>
      <c r="JDA737"/>
      <c r="JDB737"/>
      <c r="JDC737"/>
      <c r="JDD737"/>
      <c r="JDE737"/>
      <c r="JDF737"/>
      <c r="JDG737"/>
      <c r="JDH737"/>
      <c r="JDI737"/>
      <c r="JDJ737"/>
      <c r="JDK737"/>
      <c r="JDL737"/>
      <c r="JDM737"/>
      <c r="JDN737"/>
      <c r="JDO737"/>
      <c r="JDP737"/>
      <c r="JDQ737"/>
      <c r="JDR737"/>
      <c r="JDS737"/>
      <c r="JDT737"/>
      <c r="JDU737"/>
      <c r="JDV737"/>
      <c r="JDW737"/>
      <c r="JDX737"/>
      <c r="JDY737"/>
      <c r="JDZ737"/>
      <c r="JEA737"/>
      <c r="JEB737"/>
      <c r="JEC737"/>
      <c r="JED737"/>
      <c r="JEE737"/>
      <c r="JEF737"/>
      <c r="JEG737"/>
      <c r="JEH737"/>
      <c r="JEI737"/>
      <c r="JEJ737"/>
      <c r="JEK737"/>
      <c r="JEL737"/>
      <c r="JEM737"/>
      <c r="JEN737"/>
      <c r="JEO737"/>
      <c r="JEP737"/>
      <c r="JEQ737"/>
      <c r="JER737"/>
      <c r="JES737"/>
      <c r="JET737"/>
      <c r="JEU737"/>
      <c r="JEV737"/>
      <c r="JEW737"/>
      <c r="JEX737"/>
      <c r="JEY737"/>
      <c r="JEZ737"/>
      <c r="JFA737"/>
      <c r="JFB737"/>
      <c r="JFC737"/>
      <c r="JFD737"/>
      <c r="JFE737"/>
      <c r="JFF737"/>
      <c r="JFG737"/>
      <c r="JFH737"/>
      <c r="JFI737"/>
      <c r="JFJ737"/>
      <c r="JFK737"/>
      <c r="JFL737"/>
      <c r="JFM737"/>
      <c r="JFN737"/>
      <c r="JFO737"/>
      <c r="JFP737"/>
      <c r="JFQ737"/>
      <c r="JFR737"/>
      <c r="JFS737"/>
      <c r="JFT737"/>
      <c r="JFU737"/>
      <c r="JFV737"/>
      <c r="JFW737"/>
      <c r="JFX737"/>
      <c r="JFY737"/>
      <c r="JFZ737"/>
      <c r="JGA737"/>
      <c r="JGB737"/>
      <c r="JGC737"/>
      <c r="JGD737"/>
      <c r="JGE737"/>
      <c r="JGF737"/>
      <c r="JGG737"/>
      <c r="JGH737"/>
      <c r="JGI737"/>
      <c r="JGJ737"/>
      <c r="JGK737"/>
      <c r="JGL737"/>
      <c r="JGM737"/>
      <c r="JGN737"/>
      <c r="JGO737"/>
      <c r="JGP737"/>
      <c r="JGQ737"/>
      <c r="JGR737"/>
      <c r="JGS737"/>
      <c r="JGT737"/>
      <c r="JGU737"/>
      <c r="JGV737"/>
      <c r="JGW737"/>
      <c r="JGX737"/>
      <c r="JGY737"/>
      <c r="JGZ737"/>
      <c r="JHA737"/>
      <c r="JHB737"/>
      <c r="JHC737"/>
      <c r="JHD737"/>
      <c r="JHE737"/>
      <c r="JHF737"/>
      <c r="JHG737"/>
      <c r="JHH737"/>
      <c r="JHI737"/>
      <c r="JHJ737"/>
      <c r="JHK737"/>
      <c r="JHL737"/>
      <c r="JHM737"/>
      <c r="JHN737"/>
      <c r="JHO737"/>
      <c r="JHP737"/>
      <c r="JHQ737"/>
      <c r="JHR737"/>
      <c r="JHS737"/>
      <c r="JHT737"/>
      <c r="JHU737"/>
      <c r="JHV737"/>
      <c r="JHW737"/>
      <c r="JHX737"/>
      <c r="JHY737"/>
      <c r="JHZ737"/>
      <c r="JIA737"/>
      <c r="JIB737"/>
      <c r="JIC737"/>
      <c r="JID737"/>
      <c r="JIE737"/>
      <c r="JIF737"/>
      <c r="JIG737"/>
      <c r="JIH737"/>
      <c r="JII737"/>
      <c r="JIJ737"/>
      <c r="JIK737"/>
      <c r="JIL737"/>
      <c r="JIM737"/>
      <c r="JIN737"/>
      <c r="JIO737"/>
      <c r="JIP737"/>
      <c r="JIQ737"/>
      <c r="JIR737"/>
      <c r="JIS737"/>
      <c r="JIT737"/>
      <c r="JIU737"/>
      <c r="JIV737"/>
      <c r="JIW737"/>
      <c r="JIX737"/>
      <c r="JIY737"/>
      <c r="JIZ737"/>
      <c r="JJA737"/>
      <c r="JJB737"/>
      <c r="JJC737"/>
      <c r="JJD737"/>
      <c r="JJE737"/>
      <c r="JJF737"/>
      <c r="JJG737"/>
      <c r="JJH737"/>
      <c r="JJI737"/>
      <c r="JJJ737"/>
      <c r="JJK737"/>
      <c r="JJL737"/>
      <c r="JJM737"/>
      <c r="JJN737"/>
      <c r="JJO737"/>
      <c r="JJP737"/>
      <c r="JJQ737"/>
      <c r="JJR737"/>
      <c r="JJS737"/>
      <c r="JJT737"/>
      <c r="JJU737"/>
      <c r="JJV737"/>
      <c r="JJW737"/>
      <c r="JJX737"/>
      <c r="JJY737"/>
      <c r="JJZ737"/>
      <c r="JKA737"/>
      <c r="JKB737"/>
      <c r="JKC737"/>
      <c r="JKD737"/>
      <c r="JKE737"/>
      <c r="JKF737"/>
      <c r="JKG737"/>
      <c r="JKH737"/>
      <c r="JKI737"/>
      <c r="JKJ737"/>
      <c r="JKK737"/>
      <c r="JKL737"/>
      <c r="JKM737"/>
      <c r="JKN737"/>
      <c r="JKO737"/>
      <c r="JKP737"/>
      <c r="JKQ737"/>
      <c r="JKR737"/>
      <c r="JKS737"/>
      <c r="JKT737"/>
      <c r="JKU737"/>
      <c r="JKV737"/>
      <c r="JKW737"/>
      <c r="JKX737"/>
      <c r="JKY737"/>
      <c r="JKZ737"/>
      <c r="JLA737"/>
      <c r="JLB737"/>
      <c r="JLC737"/>
      <c r="JLD737"/>
      <c r="JLE737"/>
      <c r="JLF737"/>
      <c r="JLG737"/>
      <c r="JLH737"/>
      <c r="JLI737"/>
      <c r="JLJ737"/>
      <c r="JLK737"/>
      <c r="JLL737"/>
      <c r="JLM737"/>
      <c r="JLN737"/>
      <c r="JLO737"/>
      <c r="JLP737"/>
      <c r="JLQ737"/>
      <c r="JLR737"/>
      <c r="JLS737"/>
      <c r="JLT737"/>
      <c r="JLU737"/>
      <c r="JLV737"/>
      <c r="JLW737"/>
      <c r="JLX737"/>
      <c r="JLY737"/>
      <c r="JLZ737"/>
      <c r="JMA737"/>
      <c r="JMB737"/>
      <c r="JMC737"/>
      <c r="JMD737"/>
      <c r="JME737"/>
      <c r="JMF737"/>
      <c r="JMG737"/>
      <c r="JMH737"/>
      <c r="JMI737"/>
      <c r="JMJ737"/>
      <c r="JMK737"/>
      <c r="JML737"/>
      <c r="JMM737"/>
      <c r="JMN737"/>
      <c r="JMO737"/>
      <c r="JMP737"/>
      <c r="JMQ737"/>
      <c r="JMR737"/>
      <c r="JMS737"/>
      <c r="JMT737"/>
      <c r="JMU737"/>
      <c r="JMV737"/>
      <c r="JMW737"/>
      <c r="JMX737"/>
      <c r="JMY737"/>
      <c r="JMZ737"/>
      <c r="JNA737"/>
      <c r="JNB737"/>
      <c r="JNC737"/>
      <c r="JND737"/>
      <c r="JNE737"/>
      <c r="JNF737"/>
      <c r="JNG737"/>
      <c r="JNH737"/>
      <c r="JNI737"/>
      <c r="JNJ737"/>
      <c r="JNK737"/>
      <c r="JNL737"/>
      <c r="JNM737"/>
      <c r="JNN737"/>
      <c r="JNO737"/>
      <c r="JNP737"/>
      <c r="JNQ737"/>
      <c r="JNR737"/>
      <c r="JNS737"/>
      <c r="JNT737"/>
      <c r="JNU737"/>
      <c r="JNV737"/>
      <c r="JNW737"/>
      <c r="JNX737"/>
      <c r="JNY737"/>
      <c r="JNZ737"/>
      <c r="JOA737"/>
      <c r="JOB737"/>
      <c r="JOC737"/>
      <c r="JOD737"/>
      <c r="JOE737"/>
      <c r="JOF737"/>
      <c r="JOG737"/>
      <c r="JOH737"/>
      <c r="JOI737"/>
      <c r="JOJ737"/>
      <c r="JOK737"/>
      <c r="JOL737"/>
      <c r="JOM737"/>
      <c r="JON737"/>
      <c r="JOO737"/>
      <c r="JOP737"/>
      <c r="JOQ737"/>
      <c r="JOR737"/>
      <c r="JOS737"/>
      <c r="JOT737"/>
      <c r="JOU737"/>
      <c r="JOV737"/>
      <c r="JOW737"/>
      <c r="JOX737"/>
      <c r="JOY737"/>
      <c r="JOZ737"/>
      <c r="JPA737"/>
      <c r="JPB737"/>
      <c r="JPC737"/>
      <c r="JPD737"/>
      <c r="JPE737"/>
      <c r="JPF737"/>
      <c r="JPG737"/>
      <c r="JPH737"/>
      <c r="JPI737"/>
      <c r="JPJ737"/>
      <c r="JPK737"/>
      <c r="JPL737"/>
      <c r="JPM737"/>
      <c r="JPN737"/>
      <c r="JPO737"/>
      <c r="JPP737"/>
      <c r="JPQ737"/>
      <c r="JPR737"/>
      <c r="JPS737"/>
      <c r="JPT737"/>
      <c r="JPU737"/>
      <c r="JPV737"/>
      <c r="JPW737"/>
      <c r="JPX737"/>
      <c r="JPY737"/>
      <c r="JPZ737"/>
      <c r="JQA737"/>
      <c r="JQB737"/>
      <c r="JQC737"/>
      <c r="JQD737"/>
      <c r="JQE737"/>
      <c r="JQF737"/>
      <c r="JQG737"/>
      <c r="JQH737"/>
      <c r="JQI737"/>
      <c r="JQJ737"/>
      <c r="JQK737"/>
      <c r="JQL737"/>
      <c r="JQM737"/>
      <c r="JQN737"/>
      <c r="JQO737"/>
      <c r="JQP737"/>
      <c r="JQQ737"/>
      <c r="JQR737"/>
      <c r="JQS737"/>
      <c r="JQT737"/>
      <c r="JQU737"/>
      <c r="JQV737"/>
      <c r="JQW737"/>
      <c r="JQX737"/>
      <c r="JQY737"/>
      <c r="JQZ737"/>
      <c r="JRA737"/>
      <c r="JRB737"/>
      <c r="JRC737"/>
      <c r="JRD737"/>
      <c r="JRE737"/>
      <c r="JRF737"/>
      <c r="JRG737"/>
      <c r="JRH737"/>
      <c r="JRI737"/>
      <c r="JRJ737"/>
      <c r="JRK737"/>
      <c r="JRL737"/>
      <c r="JRM737"/>
      <c r="JRN737"/>
      <c r="JRO737"/>
      <c r="JRP737"/>
      <c r="JRQ737"/>
      <c r="JRR737"/>
      <c r="JRS737"/>
      <c r="JRT737"/>
      <c r="JRU737"/>
      <c r="JRV737"/>
      <c r="JRW737"/>
      <c r="JRX737"/>
      <c r="JRY737"/>
      <c r="JRZ737"/>
      <c r="JSA737"/>
      <c r="JSB737"/>
      <c r="JSC737"/>
      <c r="JSD737"/>
      <c r="JSE737"/>
      <c r="JSF737"/>
      <c r="JSG737"/>
      <c r="JSH737"/>
      <c r="JSI737"/>
      <c r="JSJ737"/>
      <c r="JSK737"/>
      <c r="JSL737"/>
      <c r="JSM737"/>
      <c r="JSN737"/>
      <c r="JSO737"/>
      <c r="JSP737"/>
      <c r="JSQ737"/>
      <c r="JSR737"/>
      <c r="JSS737"/>
      <c r="JST737"/>
      <c r="JSU737"/>
      <c r="JSV737"/>
      <c r="JSW737"/>
      <c r="JSX737"/>
      <c r="JSY737"/>
      <c r="JSZ737"/>
      <c r="JTA737"/>
      <c r="JTB737"/>
      <c r="JTC737"/>
      <c r="JTD737"/>
      <c r="JTE737"/>
      <c r="JTF737"/>
      <c r="JTG737"/>
      <c r="JTH737"/>
      <c r="JTI737"/>
      <c r="JTJ737"/>
      <c r="JTK737"/>
      <c r="JTL737"/>
      <c r="JTM737"/>
      <c r="JTN737"/>
      <c r="JTO737"/>
      <c r="JTP737"/>
      <c r="JTQ737"/>
      <c r="JTR737"/>
      <c r="JTS737"/>
      <c r="JTT737"/>
      <c r="JTU737"/>
      <c r="JTV737"/>
      <c r="JTW737"/>
      <c r="JTX737"/>
      <c r="JTY737"/>
      <c r="JTZ737"/>
      <c r="JUA737"/>
      <c r="JUB737"/>
      <c r="JUC737"/>
      <c r="JUD737"/>
      <c r="JUE737"/>
      <c r="JUF737"/>
      <c r="JUG737"/>
      <c r="JUH737"/>
      <c r="JUI737"/>
      <c r="JUJ737"/>
      <c r="JUK737"/>
      <c r="JUL737"/>
      <c r="JUM737"/>
      <c r="JUN737"/>
      <c r="JUO737"/>
      <c r="JUP737"/>
      <c r="JUQ737"/>
      <c r="JUR737"/>
      <c r="JUS737"/>
      <c r="JUT737"/>
      <c r="JUU737"/>
      <c r="JUV737"/>
      <c r="JUW737"/>
      <c r="JUX737"/>
      <c r="JUY737"/>
      <c r="JUZ737"/>
      <c r="JVA737"/>
      <c r="JVB737"/>
      <c r="JVC737"/>
      <c r="JVD737"/>
      <c r="JVE737"/>
      <c r="JVF737"/>
      <c r="JVG737"/>
      <c r="JVH737"/>
      <c r="JVI737"/>
      <c r="JVJ737"/>
      <c r="JVK737"/>
      <c r="JVL737"/>
      <c r="JVM737"/>
      <c r="JVN737"/>
      <c r="JVO737"/>
      <c r="JVP737"/>
      <c r="JVQ737"/>
      <c r="JVR737"/>
      <c r="JVS737"/>
      <c r="JVT737"/>
      <c r="JVU737"/>
      <c r="JVV737"/>
      <c r="JVW737"/>
      <c r="JVX737"/>
      <c r="JVY737"/>
      <c r="JVZ737"/>
      <c r="JWA737"/>
      <c r="JWB737"/>
      <c r="JWC737"/>
      <c r="JWD737"/>
      <c r="JWE737"/>
      <c r="JWF737"/>
      <c r="JWG737"/>
      <c r="JWH737"/>
      <c r="JWI737"/>
      <c r="JWJ737"/>
      <c r="JWK737"/>
      <c r="JWL737"/>
      <c r="JWM737"/>
      <c r="JWN737"/>
      <c r="JWO737"/>
      <c r="JWP737"/>
      <c r="JWQ737"/>
      <c r="JWR737"/>
      <c r="JWS737"/>
      <c r="JWT737"/>
      <c r="JWU737"/>
      <c r="JWV737"/>
      <c r="JWW737"/>
      <c r="JWX737"/>
      <c r="JWY737"/>
      <c r="JWZ737"/>
      <c r="JXA737"/>
      <c r="JXB737"/>
      <c r="JXC737"/>
      <c r="JXD737"/>
      <c r="JXE737"/>
      <c r="JXF737"/>
      <c r="JXG737"/>
      <c r="JXH737"/>
      <c r="JXI737"/>
      <c r="JXJ737"/>
      <c r="JXK737"/>
      <c r="JXL737"/>
      <c r="JXM737"/>
      <c r="JXN737"/>
      <c r="JXO737"/>
      <c r="JXP737"/>
      <c r="JXQ737"/>
      <c r="JXR737"/>
      <c r="JXS737"/>
      <c r="JXT737"/>
      <c r="JXU737"/>
      <c r="JXV737"/>
      <c r="JXW737"/>
      <c r="JXX737"/>
      <c r="JXY737"/>
      <c r="JXZ737"/>
      <c r="JYA737"/>
      <c r="JYB737"/>
      <c r="JYC737"/>
      <c r="JYD737"/>
      <c r="JYE737"/>
      <c r="JYF737"/>
      <c r="JYG737"/>
      <c r="JYH737"/>
      <c r="JYI737"/>
      <c r="JYJ737"/>
      <c r="JYK737"/>
      <c r="JYL737"/>
      <c r="JYM737"/>
      <c r="JYN737"/>
      <c r="JYO737"/>
      <c r="JYP737"/>
      <c r="JYQ737"/>
      <c r="JYR737"/>
      <c r="JYS737"/>
      <c r="JYT737"/>
      <c r="JYU737"/>
      <c r="JYV737"/>
      <c r="JYW737"/>
      <c r="JYX737"/>
      <c r="JYY737"/>
      <c r="JYZ737"/>
      <c r="JZA737"/>
      <c r="JZB737"/>
      <c r="JZC737"/>
      <c r="JZD737"/>
      <c r="JZE737"/>
      <c r="JZF737"/>
      <c r="JZG737"/>
      <c r="JZH737"/>
      <c r="JZI737"/>
      <c r="JZJ737"/>
      <c r="JZK737"/>
      <c r="JZL737"/>
      <c r="JZM737"/>
      <c r="JZN737"/>
      <c r="JZO737"/>
      <c r="JZP737"/>
      <c r="JZQ737"/>
      <c r="JZR737"/>
      <c r="JZS737"/>
      <c r="JZT737"/>
      <c r="JZU737"/>
      <c r="JZV737"/>
      <c r="JZW737"/>
      <c r="JZX737"/>
      <c r="JZY737"/>
      <c r="JZZ737"/>
      <c r="KAA737"/>
      <c r="KAB737"/>
      <c r="KAC737"/>
      <c r="KAD737"/>
      <c r="KAE737"/>
      <c r="KAF737"/>
      <c r="KAG737"/>
      <c r="KAH737"/>
      <c r="KAI737"/>
      <c r="KAJ737"/>
      <c r="KAK737"/>
      <c r="KAL737"/>
      <c r="KAM737"/>
      <c r="KAN737"/>
      <c r="KAO737"/>
      <c r="KAP737"/>
      <c r="KAQ737"/>
      <c r="KAR737"/>
      <c r="KAS737"/>
      <c r="KAT737"/>
      <c r="KAU737"/>
      <c r="KAV737"/>
      <c r="KAW737"/>
      <c r="KAX737"/>
      <c r="KAY737"/>
      <c r="KAZ737"/>
      <c r="KBA737"/>
      <c r="KBB737"/>
      <c r="KBC737"/>
      <c r="KBD737"/>
      <c r="KBE737"/>
      <c r="KBF737"/>
      <c r="KBG737"/>
      <c r="KBH737"/>
      <c r="KBI737"/>
      <c r="KBJ737"/>
      <c r="KBK737"/>
      <c r="KBL737"/>
      <c r="KBM737"/>
      <c r="KBN737"/>
      <c r="KBO737"/>
      <c r="KBP737"/>
      <c r="KBQ737"/>
      <c r="KBR737"/>
      <c r="KBS737"/>
      <c r="KBT737"/>
      <c r="KBU737"/>
      <c r="KBV737"/>
      <c r="KBW737"/>
      <c r="KBX737"/>
      <c r="KBY737"/>
      <c r="KBZ737"/>
      <c r="KCA737"/>
      <c r="KCB737"/>
      <c r="KCC737"/>
      <c r="KCD737"/>
      <c r="KCE737"/>
      <c r="KCF737"/>
      <c r="KCG737"/>
      <c r="KCH737"/>
      <c r="KCI737"/>
      <c r="KCJ737"/>
      <c r="KCK737"/>
      <c r="KCL737"/>
      <c r="KCM737"/>
      <c r="KCN737"/>
      <c r="KCO737"/>
      <c r="KCP737"/>
      <c r="KCQ737"/>
      <c r="KCR737"/>
      <c r="KCS737"/>
      <c r="KCT737"/>
      <c r="KCU737"/>
      <c r="KCV737"/>
      <c r="KCW737"/>
      <c r="KCX737"/>
      <c r="KCY737"/>
      <c r="KCZ737"/>
      <c r="KDA737"/>
      <c r="KDB737"/>
      <c r="KDC737"/>
      <c r="KDD737"/>
      <c r="KDE737"/>
      <c r="KDF737"/>
      <c r="KDG737"/>
      <c r="KDH737"/>
      <c r="KDI737"/>
      <c r="KDJ737"/>
      <c r="KDK737"/>
      <c r="KDL737"/>
      <c r="KDM737"/>
      <c r="KDN737"/>
      <c r="KDO737"/>
      <c r="KDP737"/>
      <c r="KDQ737"/>
      <c r="KDR737"/>
      <c r="KDS737"/>
      <c r="KDT737"/>
      <c r="KDU737"/>
      <c r="KDV737"/>
      <c r="KDW737"/>
      <c r="KDX737"/>
      <c r="KDY737"/>
      <c r="KDZ737"/>
      <c r="KEA737"/>
      <c r="KEB737"/>
      <c r="KEC737"/>
      <c r="KED737"/>
      <c r="KEE737"/>
      <c r="KEF737"/>
      <c r="KEG737"/>
      <c r="KEH737"/>
      <c r="KEI737"/>
      <c r="KEJ737"/>
      <c r="KEK737"/>
      <c r="KEL737"/>
      <c r="KEM737"/>
      <c r="KEN737"/>
      <c r="KEO737"/>
      <c r="KEP737"/>
      <c r="KEQ737"/>
      <c r="KER737"/>
      <c r="KES737"/>
      <c r="KET737"/>
      <c r="KEU737"/>
      <c r="KEV737"/>
      <c r="KEW737"/>
      <c r="KEX737"/>
      <c r="KEY737"/>
      <c r="KEZ737"/>
      <c r="KFA737"/>
      <c r="KFB737"/>
      <c r="KFC737"/>
      <c r="KFD737"/>
      <c r="KFE737"/>
      <c r="KFF737"/>
      <c r="KFG737"/>
      <c r="KFH737"/>
      <c r="KFI737"/>
      <c r="KFJ737"/>
      <c r="KFK737"/>
      <c r="KFL737"/>
      <c r="KFM737"/>
      <c r="KFN737"/>
      <c r="KFO737"/>
      <c r="KFP737"/>
      <c r="KFQ737"/>
      <c r="KFR737"/>
      <c r="KFS737"/>
      <c r="KFT737"/>
      <c r="KFU737"/>
      <c r="KFV737"/>
      <c r="KFW737"/>
      <c r="KFX737"/>
      <c r="KFY737"/>
      <c r="KFZ737"/>
      <c r="KGA737"/>
      <c r="KGB737"/>
      <c r="KGC737"/>
      <c r="KGD737"/>
      <c r="KGE737"/>
      <c r="KGF737"/>
      <c r="KGG737"/>
      <c r="KGH737"/>
      <c r="KGI737"/>
      <c r="KGJ737"/>
      <c r="KGK737"/>
      <c r="KGL737"/>
      <c r="KGM737"/>
      <c r="KGN737"/>
      <c r="KGO737"/>
      <c r="KGP737"/>
      <c r="KGQ737"/>
      <c r="KGR737"/>
      <c r="KGS737"/>
      <c r="KGT737"/>
      <c r="KGU737"/>
      <c r="KGV737"/>
      <c r="KGW737"/>
      <c r="KGX737"/>
      <c r="KGY737"/>
      <c r="KGZ737"/>
      <c r="KHA737"/>
      <c r="KHB737"/>
      <c r="KHC737"/>
      <c r="KHD737"/>
      <c r="KHE737"/>
      <c r="KHF737"/>
      <c r="KHG737"/>
      <c r="KHH737"/>
      <c r="KHI737"/>
      <c r="KHJ737"/>
      <c r="KHK737"/>
      <c r="KHL737"/>
      <c r="KHM737"/>
      <c r="KHN737"/>
      <c r="KHO737"/>
      <c r="KHP737"/>
      <c r="KHQ737"/>
      <c r="KHR737"/>
      <c r="KHS737"/>
      <c r="KHT737"/>
      <c r="KHU737"/>
      <c r="KHV737"/>
      <c r="KHW737"/>
      <c r="KHX737"/>
      <c r="KHY737"/>
      <c r="KHZ737"/>
      <c r="KIA737"/>
      <c r="KIB737"/>
      <c r="KIC737"/>
      <c r="KID737"/>
      <c r="KIE737"/>
      <c r="KIF737"/>
      <c r="KIG737"/>
      <c r="KIH737"/>
      <c r="KII737"/>
      <c r="KIJ737"/>
      <c r="KIK737"/>
      <c r="KIL737"/>
      <c r="KIM737"/>
      <c r="KIN737"/>
      <c r="KIO737"/>
      <c r="KIP737"/>
      <c r="KIQ737"/>
      <c r="KIR737"/>
      <c r="KIS737"/>
      <c r="KIT737"/>
      <c r="KIU737"/>
      <c r="KIV737"/>
      <c r="KIW737"/>
      <c r="KIX737"/>
      <c r="KIY737"/>
      <c r="KIZ737"/>
      <c r="KJA737"/>
      <c r="KJB737"/>
      <c r="KJC737"/>
      <c r="KJD737"/>
      <c r="KJE737"/>
      <c r="KJF737"/>
      <c r="KJG737"/>
      <c r="KJH737"/>
      <c r="KJI737"/>
      <c r="KJJ737"/>
      <c r="KJK737"/>
      <c r="KJL737"/>
      <c r="KJM737"/>
      <c r="KJN737"/>
      <c r="KJO737"/>
      <c r="KJP737"/>
      <c r="KJQ737"/>
      <c r="KJR737"/>
      <c r="KJS737"/>
      <c r="KJT737"/>
      <c r="KJU737"/>
      <c r="KJV737"/>
      <c r="KJW737"/>
      <c r="KJX737"/>
      <c r="KJY737"/>
      <c r="KJZ737"/>
      <c r="KKA737"/>
      <c r="KKB737"/>
      <c r="KKC737"/>
      <c r="KKD737"/>
      <c r="KKE737"/>
      <c r="KKF737"/>
      <c r="KKG737"/>
      <c r="KKH737"/>
      <c r="KKI737"/>
      <c r="KKJ737"/>
      <c r="KKK737"/>
      <c r="KKL737"/>
      <c r="KKM737"/>
      <c r="KKN737"/>
      <c r="KKO737"/>
      <c r="KKP737"/>
      <c r="KKQ737"/>
      <c r="KKR737"/>
      <c r="KKS737"/>
      <c r="KKT737"/>
      <c r="KKU737"/>
      <c r="KKV737"/>
      <c r="KKW737"/>
      <c r="KKX737"/>
      <c r="KKY737"/>
      <c r="KKZ737"/>
      <c r="KLA737"/>
      <c r="KLB737"/>
      <c r="KLC737"/>
      <c r="KLD737"/>
      <c r="KLE737"/>
      <c r="KLF737"/>
      <c r="KLG737"/>
      <c r="KLH737"/>
      <c r="KLI737"/>
      <c r="KLJ737"/>
      <c r="KLK737"/>
      <c r="KLL737"/>
      <c r="KLM737"/>
      <c r="KLN737"/>
      <c r="KLO737"/>
      <c r="KLP737"/>
      <c r="KLQ737"/>
      <c r="KLR737"/>
      <c r="KLS737"/>
      <c r="KLT737"/>
      <c r="KLU737"/>
      <c r="KLV737"/>
      <c r="KLW737"/>
      <c r="KLX737"/>
      <c r="KLY737"/>
      <c r="KLZ737"/>
      <c r="KMA737"/>
      <c r="KMB737"/>
      <c r="KMC737"/>
      <c r="KMD737"/>
      <c r="KME737"/>
      <c r="KMF737"/>
      <c r="KMG737"/>
      <c r="KMH737"/>
      <c r="KMI737"/>
      <c r="KMJ737"/>
      <c r="KMK737"/>
      <c r="KML737"/>
      <c r="KMM737"/>
      <c r="KMN737"/>
      <c r="KMO737"/>
      <c r="KMP737"/>
      <c r="KMQ737"/>
      <c r="KMR737"/>
      <c r="KMS737"/>
      <c r="KMT737"/>
      <c r="KMU737"/>
      <c r="KMV737"/>
      <c r="KMW737"/>
      <c r="KMX737"/>
      <c r="KMY737"/>
      <c r="KMZ737"/>
      <c r="KNA737"/>
      <c r="KNB737"/>
      <c r="KNC737"/>
      <c r="KND737"/>
      <c r="KNE737"/>
      <c r="KNF737"/>
      <c r="KNG737"/>
      <c r="KNH737"/>
      <c r="KNI737"/>
      <c r="KNJ737"/>
      <c r="KNK737"/>
      <c r="KNL737"/>
      <c r="KNM737"/>
      <c r="KNN737"/>
      <c r="KNO737"/>
      <c r="KNP737"/>
      <c r="KNQ737"/>
      <c r="KNR737"/>
      <c r="KNS737"/>
      <c r="KNT737"/>
      <c r="KNU737"/>
      <c r="KNV737"/>
      <c r="KNW737"/>
      <c r="KNX737"/>
      <c r="KNY737"/>
      <c r="KNZ737"/>
      <c r="KOA737"/>
      <c r="KOB737"/>
      <c r="KOC737"/>
      <c r="KOD737"/>
      <c r="KOE737"/>
      <c r="KOF737"/>
      <c r="KOG737"/>
      <c r="KOH737"/>
      <c r="KOI737"/>
      <c r="KOJ737"/>
      <c r="KOK737"/>
      <c r="KOL737"/>
      <c r="KOM737"/>
      <c r="KON737"/>
      <c r="KOO737"/>
      <c r="KOP737"/>
      <c r="KOQ737"/>
      <c r="KOR737"/>
      <c r="KOS737"/>
      <c r="KOT737"/>
      <c r="KOU737"/>
      <c r="KOV737"/>
      <c r="KOW737"/>
      <c r="KOX737"/>
      <c r="KOY737"/>
      <c r="KOZ737"/>
      <c r="KPA737"/>
      <c r="KPB737"/>
      <c r="KPC737"/>
      <c r="KPD737"/>
      <c r="KPE737"/>
      <c r="KPF737"/>
      <c r="KPG737"/>
      <c r="KPH737"/>
      <c r="KPI737"/>
      <c r="KPJ737"/>
      <c r="KPK737"/>
      <c r="KPL737"/>
      <c r="KPM737"/>
      <c r="KPN737"/>
      <c r="KPO737"/>
      <c r="KPP737"/>
      <c r="KPQ737"/>
      <c r="KPR737"/>
      <c r="KPS737"/>
      <c r="KPT737"/>
      <c r="KPU737"/>
      <c r="KPV737"/>
      <c r="KPW737"/>
      <c r="KPX737"/>
      <c r="KPY737"/>
      <c r="KPZ737"/>
      <c r="KQA737"/>
      <c r="KQB737"/>
      <c r="KQC737"/>
      <c r="KQD737"/>
      <c r="KQE737"/>
      <c r="KQF737"/>
      <c r="KQG737"/>
      <c r="KQH737"/>
      <c r="KQI737"/>
      <c r="KQJ737"/>
      <c r="KQK737"/>
      <c r="KQL737"/>
      <c r="KQM737"/>
      <c r="KQN737"/>
      <c r="KQO737"/>
      <c r="KQP737"/>
      <c r="KQQ737"/>
      <c r="KQR737"/>
      <c r="KQS737"/>
      <c r="KQT737"/>
      <c r="KQU737"/>
      <c r="KQV737"/>
      <c r="KQW737"/>
      <c r="KQX737"/>
      <c r="KQY737"/>
      <c r="KQZ737"/>
      <c r="KRA737"/>
      <c r="KRB737"/>
      <c r="KRC737"/>
      <c r="KRD737"/>
      <c r="KRE737"/>
      <c r="KRF737"/>
      <c r="KRG737"/>
      <c r="KRH737"/>
      <c r="KRI737"/>
      <c r="KRJ737"/>
      <c r="KRK737"/>
      <c r="KRL737"/>
      <c r="KRM737"/>
      <c r="KRN737"/>
      <c r="KRO737"/>
      <c r="KRP737"/>
      <c r="KRQ737"/>
      <c r="KRR737"/>
      <c r="KRS737"/>
      <c r="KRT737"/>
      <c r="KRU737"/>
      <c r="KRV737"/>
      <c r="KRW737"/>
      <c r="KRX737"/>
      <c r="KRY737"/>
      <c r="KRZ737"/>
      <c r="KSA737"/>
      <c r="KSB737"/>
      <c r="KSC737"/>
      <c r="KSD737"/>
      <c r="KSE737"/>
      <c r="KSF737"/>
      <c r="KSG737"/>
      <c r="KSH737"/>
      <c r="KSI737"/>
      <c r="KSJ737"/>
      <c r="KSK737"/>
      <c r="KSL737"/>
      <c r="KSM737"/>
      <c r="KSN737"/>
      <c r="KSO737"/>
      <c r="KSP737"/>
      <c r="KSQ737"/>
      <c r="KSR737"/>
      <c r="KSS737"/>
      <c r="KST737"/>
      <c r="KSU737"/>
      <c r="KSV737"/>
      <c r="KSW737"/>
      <c r="KSX737"/>
      <c r="KSY737"/>
      <c r="KSZ737"/>
      <c r="KTA737"/>
      <c r="KTB737"/>
      <c r="KTC737"/>
      <c r="KTD737"/>
      <c r="KTE737"/>
      <c r="KTF737"/>
      <c r="KTG737"/>
      <c r="KTH737"/>
      <c r="KTI737"/>
      <c r="KTJ737"/>
      <c r="KTK737"/>
      <c r="KTL737"/>
      <c r="KTM737"/>
      <c r="KTN737"/>
      <c r="KTO737"/>
      <c r="KTP737"/>
      <c r="KTQ737"/>
      <c r="KTR737"/>
      <c r="KTS737"/>
      <c r="KTT737"/>
      <c r="KTU737"/>
      <c r="KTV737"/>
      <c r="KTW737"/>
      <c r="KTX737"/>
      <c r="KTY737"/>
      <c r="KTZ737"/>
      <c r="KUA737"/>
      <c r="KUB737"/>
      <c r="KUC737"/>
      <c r="KUD737"/>
      <c r="KUE737"/>
      <c r="KUF737"/>
      <c r="KUG737"/>
      <c r="KUH737"/>
      <c r="KUI737"/>
      <c r="KUJ737"/>
      <c r="KUK737"/>
      <c r="KUL737"/>
      <c r="KUM737"/>
      <c r="KUN737"/>
      <c r="KUO737"/>
      <c r="KUP737"/>
      <c r="KUQ737"/>
      <c r="KUR737"/>
      <c r="KUS737"/>
      <c r="KUT737"/>
      <c r="KUU737"/>
      <c r="KUV737"/>
      <c r="KUW737"/>
      <c r="KUX737"/>
      <c r="KUY737"/>
      <c r="KUZ737"/>
      <c r="KVA737"/>
      <c r="KVB737"/>
      <c r="KVC737"/>
      <c r="KVD737"/>
      <c r="KVE737"/>
      <c r="KVF737"/>
      <c r="KVG737"/>
      <c r="KVH737"/>
      <c r="KVI737"/>
      <c r="KVJ737"/>
      <c r="KVK737"/>
      <c r="KVL737"/>
      <c r="KVM737"/>
      <c r="KVN737"/>
      <c r="KVO737"/>
      <c r="KVP737"/>
      <c r="KVQ737"/>
      <c r="KVR737"/>
      <c r="KVS737"/>
      <c r="KVT737"/>
      <c r="KVU737"/>
      <c r="KVV737"/>
      <c r="KVW737"/>
      <c r="KVX737"/>
      <c r="KVY737"/>
      <c r="KVZ737"/>
      <c r="KWA737"/>
      <c r="KWB737"/>
      <c r="KWC737"/>
      <c r="KWD737"/>
      <c r="KWE737"/>
      <c r="KWF737"/>
      <c r="KWG737"/>
      <c r="KWH737"/>
      <c r="KWI737"/>
      <c r="KWJ737"/>
      <c r="KWK737"/>
      <c r="KWL737"/>
      <c r="KWM737"/>
      <c r="KWN737"/>
      <c r="KWO737"/>
      <c r="KWP737"/>
      <c r="KWQ737"/>
      <c r="KWR737"/>
      <c r="KWS737"/>
      <c r="KWT737"/>
      <c r="KWU737"/>
      <c r="KWV737"/>
      <c r="KWW737"/>
      <c r="KWX737"/>
      <c r="KWY737"/>
      <c r="KWZ737"/>
      <c r="KXA737"/>
      <c r="KXB737"/>
      <c r="KXC737"/>
      <c r="KXD737"/>
      <c r="KXE737"/>
      <c r="KXF737"/>
      <c r="KXG737"/>
      <c r="KXH737"/>
      <c r="KXI737"/>
      <c r="KXJ737"/>
      <c r="KXK737"/>
      <c r="KXL737"/>
      <c r="KXM737"/>
      <c r="KXN737"/>
      <c r="KXO737"/>
      <c r="KXP737"/>
      <c r="KXQ737"/>
      <c r="KXR737"/>
      <c r="KXS737"/>
      <c r="KXT737"/>
      <c r="KXU737"/>
      <c r="KXV737"/>
      <c r="KXW737"/>
      <c r="KXX737"/>
      <c r="KXY737"/>
      <c r="KXZ737"/>
      <c r="KYA737"/>
      <c r="KYB737"/>
      <c r="KYC737"/>
      <c r="KYD737"/>
      <c r="KYE737"/>
      <c r="KYF737"/>
      <c r="KYG737"/>
      <c r="KYH737"/>
      <c r="KYI737"/>
      <c r="KYJ737"/>
      <c r="KYK737"/>
      <c r="KYL737"/>
      <c r="KYM737"/>
      <c r="KYN737"/>
      <c r="KYO737"/>
      <c r="KYP737"/>
      <c r="KYQ737"/>
      <c r="KYR737"/>
      <c r="KYS737"/>
      <c r="KYT737"/>
      <c r="KYU737"/>
      <c r="KYV737"/>
      <c r="KYW737"/>
      <c r="KYX737"/>
      <c r="KYY737"/>
      <c r="KYZ737"/>
      <c r="KZA737"/>
      <c r="KZB737"/>
      <c r="KZC737"/>
      <c r="KZD737"/>
      <c r="KZE737"/>
      <c r="KZF737"/>
      <c r="KZG737"/>
      <c r="KZH737"/>
      <c r="KZI737"/>
      <c r="KZJ737"/>
      <c r="KZK737"/>
      <c r="KZL737"/>
      <c r="KZM737"/>
      <c r="KZN737"/>
      <c r="KZO737"/>
      <c r="KZP737"/>
      <c r="KZQ737"/>
      <c r="KZR737"/>
      <c r="KZS737"/>
      <c r="KZT737"/>
      <c r="KZU737"/>
      <c r="KZV737"/>
      <c r="KZW737"/>
      <c r="KZX737"/>
      <c r="KZY737"/>
      <c r="KZZ737"/>
      <c r="LAA737"/>
      <c r="LAB737"/>
      <c r="LAC737"/>
      <c r="LAD737"/>
      <c r="LAE737"/>
      <c r="LAF737"/>
      <c r="LAG737"/>
      <c r="LAH737"/>
      <c r="LAI737"/>
      <c r="LAJ737"/>
      <c r="LAK737"/>
      <c r="LAL737"/>
      <c r="LAM737"/>
      <c r="LAN737"/>
      <c r="LAO737"/>
      <c r="LAP737"/>
      <c r="LAQ737"/>
      <c r="LAR737"/>
      <c r="LAS737"/>
      <c r="LAT737"/>
      <c r="LAU737"/>
      <c r="LAV737"/>
      <c r="LAW737"/>
      <c r="LAX737"/>
      <c r="LAY737"/>
      <c r="LAZ737"/>
      <c r="LBA737"/>
      <c r="LBB737"/>
      <c r="LBC737"/>
      <c r="LBD737"/>
      <c r="LBE737"/>
      <c r="LBF737"/>
      <c r="LBG737"/>
      <c r="LBH737"/>
      <c r="LBI737"/>
      <c r="LBJ737"/>
      <c r="LBK737"/>
      <c r="LBL737"/>
      <c r="LBM737"/>
      <c r="LBN737"/>
      <c r="LBO737"/>
      <c r="LBP737"/>
      <c r="LBQ737"/>
      <c r="LBR737"/>
      <c r="LBS737"/>
      <c r="LBT737"/>
      <c r="LBU737"/>
      <c r="LBV737"/>
      <c r="LBW737"/>
      <c r="LBX737"/>
      <c r="LBY737"/>
      <c r="LBZ737"/>
      <c r="LCA737"/>
      <c r="LCB737"/>
      <c r="LCC737"/>
      <c r="LCD737"/>
      <c r="LCE737"/>
      <c r="LCF737"/>
      <c r="LCG737"/>
      <c r="LCH737"/>
      <c r="LCI737"/>
      <c r="LCJ737"/>
      <c r="LCK737"/>
      <c r="LCL737"/>
      <c r="LCM737"/>
      <c r="LCN737"/>
      <c r="LCO737"/>
      <c r="LCP737"/>
      <c r="LCQ737"/>
      <c r="LCR737"/>
      <c r="LCS737"/>
      <c r="LCT737"/>
      <c r="LCU737"/>
      <c r="LCV737"/>
      <c r="LCW737"/>
      <c r="LCX737"/>
      <c r="LCY737"/>
      <c r="LCZ737"/>
      <c r="LDA737"/>
      <c r="LDB737"/>
      <c r="LDC737"/>
      <c r="LDD737"/>
      <c r="LDE737"/>
      <c r="LDF737"/>
      <c r="LDG737"/>
      <c r="LDH737"/>
      <c r="LDI737"/>
      <c r="LDJ737"/>
      <c r="LDK737"/>
      <c r="LDL737"/>
      <c r="LDM737"/>
      <c r="LDN737"/>
      <c r="LDO737"/>
      <c r="LDP737"/>
      <c r="LDQ737"/>
      <c r="LDR737"/>
      <c r="LDS737"/>
      <c r="LDT737"/>
      <c r="LDU737"/>
      <c r="LDV737"/>
      <c r="LDW737"/>
      <c r="LDX737"/>
      <c r="LDY737"/>
      <c r="LDZ737"/>
      <c r="LEA737"/>
      <c r="LEB737"/>
      <c r="LEC737"/>
      <c r="LED737"/>
      <c r="LEE737"/>
      <c r="LEF737"/>
      <c r="LEG737"/>
      <c r="LEH737"/>
      <c r="LEI737"/>
      <c r="LEJ737"/>
      <c r="LEK737"/>
      <c r="LEL737"/>
      <c r="LEM737"/>
      <c r="LEN737"/>
      <c r="LEO737"/>
      <c r="LEP737"/>
      <c r="LEQ737"/>
      <c r="LER737"/>
      <c r="LES737"/>
      <c r="LET737"/>
      <c r="LEU737"/>
      <c r="LEV737"/>
      <c r="LEW737"/>
      <c r="LEX737"/>
      <c r="LEY737"/>
      <c r="LEZ737"/>
      <c r="LFA737"/>
      <c r="LFB737"/>
      <c r="LFC737"/>
      <c r="LFD737"/>
      <c r="LFE737"/>
      <c r="LFF737"/>
      <c r="LFG737"/>
      <c r="LFH737"/>
      <c r="LFI737"/>
      <c r="LFJ737"/>
      <c r="LFK737"/>
      <c r="LFL737"/>
      <c r="LFM737"/>
      <c r="LFN737"/>
      <c r="LFO737"/>
      <c r="LFP737"/>
      <c r="LFQ737"/>
      <c r="LFR737"/>
      <c r="LFS737"/>
      <c r="LFT737"/>
      <c r="LFU737"/>
      <c r="LFV737"/>
      <c r="LFW737"/>
      <c r="LFX737"/>
      <c r="LFY737"/>
      <c r="LFZ737"/>
      <c r="LGA737"/>
      <c r="LGB737"/>
      <c r="LGC737"/>
      <c r="LGD737"/>
      <c r="LGE737"/>
      <c r="LGF737"/>
      <c r="LGG737"/>
      <c r="LGH737"/>
      <c r="LGI737"/>
      <c r="LGJ737"/>
      <c r="LGK737"/>
      <c r="LGL737"/>
      <c r="LGM737"/>
      <c r="LGN737"/>
      <c r="LGO737"/>
      <c r="LGP737"/>
      <c r="LGQ737"/>
      <c r="LGR737"/>
      <c r="LGS737"/>
      <c r="LGT737"/>
      <c r="LGU737"/>
      <c r="LGV737"/>
      <c r="LGW737"/>
      <c r="LGX737"/>
      <c r="LGY737"/>
      <c r="LGZ737"/>
      <c r="LHA737"/>
      <c r="LHB737"/>
      <c r="LHC737"/>
      <c r="LHD737"/>
      <c r="LHE737"/>
      <c r="LHF737"/>
      <c r="LHG737"/>
      <c r="LHH737"/>
      <c r="LHI737"/>
      <c r="LHJ737"/>
      <c r="LHK737"/>
      <c r="LHL737"/>
      <c r="LHM737"/>
      <c r="LHN737"/>
      <c r="LHO737"/>
      <c r="LHP737"/>
      <c r="LHQ737"/>
      <c r="LHR737"/>
      <c r="LHS737"/>
      <c r="LHT737"/>
      <c r="LHU737"/>
      <c r="LHV737"/>
      <c r="LHW737"/>
      <c r="LHX737"/>
      <c r="LHY737"/>
      <c r="LHZ737"/>
      <c r="LIA737"/>
      <c r="LIB737"/>
      <c r="LIC737"/>
      <c r="LID737"/>
      <c r="LIE737"/>
      <c r="LIF737"/>
      <c r="LIG737"/>
      <c r="LIH737"/>
      <c r="LII737"/>
      <c r="LIJ737"/>
      <c r="LIK737"/>
      <c r="LIL737"/>
      <c r="LIM737"/>
      <c r="LIN737"/>
      <c r="LIO737"/>
      <c r="LIP737"/>
      <c r="LIQ737"/>
      <c r="LIR737"/>
      <c r="LIS737"/>
      <c r="LIT737"/>
      <c r="LIU737"/>
      <c r="LIV737"/>
      <c r="LIW737"/>
      <c r="LIX737"/>
      <c r="LIY737"/>
      <c r="LIZ737"/>
      <c r="LJA737"/>
      <c r="LJB737"/>
      <c r="LJC737"/>
      <c r="LJD737"/>
      <c r="LJE737"/>
      <c r="LJF737"/>
      <c r="LJG737"/>
      <c r="LJH737"/>
      <c r="LJI737"/>
      <c r="LJJ737"/>
      <c r="LJK737"/>
      <c r="LJL737"/>
      <c r="LJM737"/>
      <c r="LJN737"/>
      <c r="LJO737"/>
      <c r="LJP737"/>
      <c r="LJQ737"/>
      <c r="LJR737"/>
      <c r="LJS737"/>
      <c r="LJT737"/>
      <c r="LJU737"/>
      <c r="LJV737"/>
      <c r="LJW737"/>
      <c r="LJX737"/>
      <c r="LJY737"/>
      <c r="LJZ737"/>
      <c r="LKA737"/>
      <c r="LKB737"/>
      <c r="LKC737"/>
      <c r="LKD737"/>
      <c r="LKE737"/>
      <c r="LKF737"/>
      <c r="LKG737"/>
      <c r="LKH737"/>
      <c r="LKI737"/>
      <c r="LKJ737"/>
      <c r="LKK737"/>
      <c r="LKL737"/>
      <c r="LKM737"/>
      <c r="LKN737"/>
      <c r="LKO737"/>
      <c r="LKP737"/>
      <c r="LKQ737"/>
      <c r="LKR737"/>
      <c r="LKS737"/>
      <c r="LKT737"/>
      <c r="LKU737"/>
      <c r="LKV737"/>
      <c r="LKW737"/>
      <c r="LKX737"/>
      <c r="LKY737"/>
      <c r="LKZ737"/>
      <c r="LLA737"/>
      <c r="LLB737"/>
      <c r="LLC737"/>
      <c r="LLD737"/>
      <c r="LLE737"/>
      <c r="LLF737"/>
      <c r="LLG737"/>
      <c r="LLH737"/>
      <c r="LLI737"/>
      <c r="LLJ737"/>
      <c r="LLK737"/>
      <c r="LLL737"/>
      <c r="LLM737"/>
      <c r="LLN737"/>
      <c r="LLO737"/>
      <c r="LLP737"/>
      <c r="LLQ737"/>
      <c r="LLR737"/>
      <c r="LLS737"/>
      <c r="LLT737"/>
      <c r="LLU737"/>
      <c r="LLV737"/>
      <c r="LLW737"/>
      <c r="LLX737"/>
      <c r="LLY737"/>
      <c r="LLZ737"/>
      <c r="LMA737"/>
      <c r="LMB737"/>
      <c r="LMC737"/>
      <c r="LMD737"/>
      <c r="LME737"/>
      <c r="LMF737"/>
      <c r="LMG737"/>
      <c r="LMH737"/>
      <c r="LMI737"/>
      <c r="LMJ737"/>
      <c r="LMK737"/>
      <c r="LML737"/>
      <c r="LMM737"/>
      <c r="LMN737"/>
      <c r="LMO737"/>
      <c r="LMP737"/>
      <c r="LMQ737"/>
      <c r="LMR737"/>
      <c r="LMS737"/>
      <c r="LMT737"/>
      <c r="LMU737"/>
      <c r="LMV737"/>
      <c r="LMW737"/>
      <c r="LMX737"/>
      <c r="LMY737"/>
      <c r="LMZ737"/>
      <c r="LNA737"/>
      <c r="LNB737"/>
      <c r="LNC737"/>
      <c r="LND737"/>
      <c r="LNE737"/>
      <c r="LNF737"/>
      <c r="LNG737"/>
      <c r="LNH737"/>
      <c r="LNI737"/>
      <c r="LNJ737"/>
      <c r="LNK737"/>
      <c r="LNL737"/>
      <c r="LNM737"/>
      <c r="LNN737"/>
      <c r="LNO737"/>
      <c r="LNP737"/>
      <c r="LNQ737"/>
      <c r="LNR737"/>
      <c r="LNS737"/>
      <c r="LNT737"/>
      <c r="LNU737"/>
      <c r="LNV737"/>
      <c r="LNW737"/>
      <c r="LNX737"/>
      <c r="LNY737"/>
      <c r="LNZ737"/>
      <c r="LOA737"/>
      <c r="LOB737"/>
      <c r="LOC737"/>
      <c r="LOD737"/>
      <c r="LOE737"/>
      <c r="LOF737"/>
      <c r="LOG737"/>
      <c r="LOH737"/>
      <c r="LOI737"/>
      <c r="LOJ737"/>
      <c r="LOK737"/>
      <c r="LOL737"/>
      <c r="LOM737"/>
      <c r="LON737"/>
      <c r="LOO737"/>
      <c r="LOP737"/>
      <c r="LOQ737"/>
      <c r="LOR737"/>
      <c r="LOS737"/>
      <c r="LOT737"/>
      <c r="LOU737"/>
      <c r="LOV737"/>
      <c r="LOW737"/>
      <c r="LOX737"/>
      <c r="LOY737"/>
      <c r="LOZ737"/>
      <c r="LPA737"/>
      <c r="LPB737"/>
      <c r="LPC737"/>
      <c r="LPD737"/>
      <c r="LPE737"/>
      <c r="LPF737"/>
      <c r="LPG737"/>
      <c r="LPH737"/>
      <c r="LPI737"/>
      <c r="LPJ737"/>
      <c r="LPK737"/>
      <c r="LPL737"/>
      <c r="LPM737"/>
      <c r="LPN737"/>
      <c r="LPO737"/>
      <c r="LPP737"/>
      <c r="LPQ737"/>
      <c r="LPR737"/>
      <c r="LPS737"/>
      <c r="LPT737"/>
      <c r="LPU737"/>
      <c r="LPV737"/>
      <c r="LPW737"/>
      <c r="LPX737"/>
      <c r="LPY737"/>
      <c r="LPZ737"/>
      <c r="LQA737"/>
      <c r="LQB737"/>
      <c r="LQC737"/>
      <c r="LQD737"/>
      <c r="LQE737"/>
      <c r="LQF737"/>
      <c r="LQG737"/>
      <c r="LQH737"/>
      <c r="LQI737"/>
      <c r="LQJ737"/>
      <c r="LQK737"/>
      <c r="LQL737"/>
      <c r="LQM737"/>
      <c r="LQN737"/>
      <c r="LQO737"/>
      <c r="LQP737"/>
      <c r="LQQ737"/>
      <c r="LQR737"/>
      <c r="LQS737"/>
      <c r="LQT737"/>
      <c r="LQU737"/>
      <c r="LQV737"/>
      <c r="LQW737"/>
      <c r="LQX737"/>
      <c r="LQY737"/>
      <c r="LQZ737"/>
      <c r="LRA737"/>
      <c r="LRB737"/>
      <c r="LRC737"/>
      <c r="LRD737"/>
      <c r="LRE737"/>
      <c r="LRF737"/>
      <c r="LRG737"/>
      <c r="LRH737"/>
      <c r="LRI737"/>
      <c r="LRJ737"/>
      <c r="LRK737"/>
      <c r="LRL737"/>
      <c r="LRM737"/>
      <c r="LRN737"/>
      <c r="LRO737"/>
      <c r="LRP737"/>
      <c r="LRQ737"/>
      <c r="LRR737"/>
      <c r="LRS737"/>
      <c r="LRT737"/>
      <c r="LRU737"/>
      <c r="LRV737"/>
      <c r="LRW737"/>
      <c r="LRX737"/>
      <c r="LRY737"/>
      <c r="LRZ737"/>
      <c r="LSA737"/>
      <c r="LSB737"/>
      <c r="LSC737"/>
      <c r="LSD737"/>
      <c r="LSE737"/>
      <c r="LSF737"/>
      <c r="LSG737"/>
      <c r="LSH737"/>
      <c r="LSI737"/>
      <c r="LSJ737"/>
      <c r="LSK737"/>
      <c r="LSL737"/>
      <c r="LSM737"/>
      <c r="LSN737"/>
      <c r="LSO737"/>
      <c r="LSP737"/>
      <c r="LSQ737"/>
      <c r="LSR737"/>
      <c r="LSS737"/>
      <c r="LST737"/>
      <c r="LSU737"/>
      <c r="LSV737"/>
      <c r="LSW737"/>
      <c r="LSX737"/>
      <c r="LSY737"/>
      <c r="LSZ737"/>
      <c r="LTA737"/>
      <c r="LTB737"/>
      <c r="LTC737"/>
      <c r="LTD737"/>
      <c r="LTE737"/>
      <c r="LTF737"/>
      <c r="LTG737"/>
      <c r="LTH737"/>
      <c r="LTI737"/>
      <c r="LTJ737"/>
      <c r="LTK737"/>
      <c r="LTL737"/>
      <c r="LTM737"/>
      <c r="LTN737"/>
      <c r="LTO737"/>
      <c r="LTP737"/>
      <c r="LTQ737"/>
      <c r="LTR737"/>
      <c r="LTS737"/>
      <c r="LTT737"/>
      <c r="LTU737"/>
      <c r="LTV737"/>
      <c r="LTW737"/>
      <c r="LTX737"/>
      <c r="LTY737"/>
      <c r="LTZ737"/>
      <c r="LUA737"/>
      <c r="LUB737"/>
      <c r="LUC737"/>
      <c r="LUD737"/>
      <c r="LUE737"/>
      <c r="LUF737"/>
      <c r="LUG737"/>
      <c r="LUH737"/>
      <c r="LUI737"/>
      <c r="LUJ737"/>
      <c r="LUK737"/>
      <c r="LUL737"/>
      <c r="LUM737"/>
      <c r="LUN737"/>
      <c r="LUO737"/>
      <c r="LUP737"/>
      <c r="LUQ737"/>
      <c r="LUR737"/>
      <c r="LUS737"/>
      <c r="LUT737"/>
      <c r="LUU737"/>
      <c r="LUV737"/>
      <c r="LUW737"/>
      <c r="LUX737"/>
      <c r="LUY737"/>
      <c r="LUZ737"/>
      <c r="LVA737"/>
      <c r="LVB737"/>
      <c r="LVC737"/>
      <c r="LVD737"/>
      <c r="LVE737"/>
      <c r="LVF737"/>
      <c r="LVG737"/>
      <c r="LVH737"/>
      <c r="LVI737"/>
      <c r="LVJ737"/>
      <c r="LVK737"/>
      <c r="LVL737"/>
      <c r="LVM737"/>
      <c r="LVN737"/>
      <c r="LVO737"/>
      <c r="LVP737"/>
      <c r="LVQ737"/>
      <c r="LVR737"/>
      <c r="LVS737"/>
      <c r="LVT737"/>
      <c r="LVU737"/>
      <c r="LVV737"/>
      <c r="LVW737"/>
      <c r="LVX737"/>
      <c r="LVY737"/>
      <c r="LVZ737"/>
      <c r="LWA737"/>
      <c r="LWB737"/>
      <c r="LWC737"/>
      <c r="LWD737"/>
      <c r="LWE737"/>
      <c r="LWF737"/>
      <c r="LWG737"/>
      <c r="LWH737"/>
      <c r="LWI737"/>
      <c r="LWJ737"/>
      <c r="LWK737"/>
      <c r="LWL737"/>
      <c r="LWM737"/>
      <c r="LWN737"/>
      <c r="LWO737"/>
      <c r="LWP737"/>
      <c r="LWQ737"/>
      <c r="LWR737"/>
      <c r="LWS737"/>
      <c r="LWT737"/>
      <c r="LWU737"/>
      <c r="LWV737"/>
      <c r="LWW737"/>
      <c r="LWX737"/>
      <c r="LWY737"/>
      <c r="LWZ737"/>
      <c r="LXA737"/>
      <c r="LXB737"/>
      <c r="LXC737"/>
      <c r="LXD737"/>
      <c r="LXE737"/>
      <c r="LXF737"/>
      <c r="LXG737"/>
      <c r="LXH737"/>
      <c r="LXI737"/>
      <c r="LXJ737"/>
      <c r="LXK737"/>
      <c r="LXL737"/>
      <c r="LXM737"/>
      <c r="LXN737"/>
      <c r="LXO737"/>
      <c r="LXP737"/>
      <c r="LXQ737"/>
      <c r="LXR737"/>
      <c r="LXS737"/>
      <c r="LXT737"/>
      <c r="LXU737"/>
      <c r="LXV737"/>
      <c r="LXW737"/>
      <c r="LXX737"/>
      <c r="LXY737"/>
      <c r="LXZ737"/>
      <c r="LYA737"/>
      <c r="LYB737"/>
      <c r="LYC737"/>
      <c r="LYD737"/>
      <c r="LYE737"/>
      <c r="LYF737"/>
      <c r="LYG737"/>
      <c r="LYH737"/>
      <c r="LYI737"/>
      <c r="LYJ737"/>
      <c r="LYK737"/>
      <c r="LYL737"/>
      <c r="LYM737"/>
      <c r="LYN737"/>
      <c r="LYO737"/>
      <c r="LYP737"/>
      <c r="LYQ737"/>
      <c r="LYR737"/>
      <c r="LYS737"/>
      <c r="LYT737"/>
      <c r="LYU737"/>
      <c r="LYV737"/>
      <c r="LYW737"/>
      <c r="LYX737"/>
      <c r="LYY737"/>
      <c r="LYZ737"/>
      <c r="LZA737"/>
      <c r="LZB737"/>
      <c r="LZC737"/>
      <c r="LZD737"/>
      <c r="LZE737"/>
      <c r="LZF737"/>
      <c r="LZG737"/>
      <c r="LZH737"/>
      <c r="LZI737"/>
      <c r="LZJ737"/>
      <c r="LZK737"/>
      <c r="LZL737"/>
      <c r="LZM737"/>
      <c r="LZN737"/>
      <c r="LZO737"/>
      <c r="LZP737"/>
      <c r="LZQ737"/>
      <c r="LZR737"/>
      <c r="LZS737"/>
      <c r="LZT737"/>
      <c r="LZU737"/>
      <c r="LZV737"/>
      <c r="LZW737"/>
      <c r="LZX737"/>
      <c r="LZY737"/>
      <c r="LZZ737"/>
      <c r="MAA737"/>
      <c r="MAB737"/>
      <c r="MAC737"/>
      <c r="MAD737"/>
      <c r="MAE737"/>
      <c r="MAF737"/>
      <c r="MAG737"/>
      <c r="MAH737"/>
      <c r="MAI737"/>
      <c r="MAJ737"/>
      <c r="MAK737"/>
      <c r="MAL737"/>
      <c r="MAM737"/>
      <c r="MAN737"/>
      <c r="MAO737"/>
      <c r="MAP737"/>
      <c r="MAQ737"/>
      <c r="MAR737"/>
      <c r="MAS737"/>
      <c r="MAT737"/>
      <c r="MAU737"/>
      <c r="MAV737"/>
      <c r="MAW737"/>
      <c r="MAX737"/>
      <c r="MAY737"/>
      <c r="MAZ737"/>
      <c r="MBA737"/>
      <c r="MBB737"/>
      <c r="MBC737"/>
      <c r="MBD737"/>
      <c r="MBE737"/>
      <c r="MBF737"/>
      <c r="MBG737"/>
      <c r="MBH737"/>
      <c r="MBI737"/>
      <c r="MBJ737"/>
      <c r="MBK737"/>
      <c r="MBL737"/>
      <c r="MBM737"/>
      <c r="MBN737"/>
      <c r="MBO737"/>
      <c r="MBP737"/>
      <c r="MBQ737"/>
      <c r="MBR737"/>
      <c r="MBS737"/>
      <c r="MBT737"/>
      <c r="MBU737"/>
      <c r="MBV737"/>
      <c r="MBW737"/>
      <c r="MBX737"/>
      <c r="MBY737"/>
      <c r="MBZ737"/>
      <c r="MCA737"/>
      <c r="MCB737"/>
      <c r="MCC737"/>
      <c r="MCD737"/>
      <c r="MCE737"/>
      <c r="MCF737"/>
      <c r="MCG737"/>
      <c r="MCH737"/>
      <c r="MCI737"/>
      <c r="MCJ737"/>
      <c r="MCK737"/>
      <c r="MCL737"/>
      <c r="MCM737"/>
      <c r="MCN737"/>
      <c r="MCO737"/>
      <c r="MCP737"/>
      <c r="MCQ737"/>
      <c r="MCR737"/>
      <c r="MCS737"/>
      <c r="MCT737"/>
      <c r="MCU737"/>
      <c r="MCV737"/>
      <c r="MCW737"/>
      <c r="MCX737"/>
      <c r="MCY737"/>
      <c r="MCZ737"/>
      <c r="MDA737"/>
      <c r="MDB737"/>
      <c r="MDC737"/>
      <c r="MDD737"/>
      <c r="MDE737"/>
      <c r="MDF737"/>
      <c r="MDG737"/>
      <c r="MDH737"/>
      <c r="MDI737"/>
      <c r="MDJ737"/>
      <c r="MDK737"/>
      <c r="MDL737"/>
      <c r="MDM737"/>
      <c r="MDN737"/>
      <c r="MDO737"/>
      <c r="MDP737"/>
      <c r="MDQ737"/>
      <c r="MDR737"/>
      <c r="MDS737"/>
      <c r="MDT737"/>
      <c r="MDU737"/>
      <c r="MDV737"/>
      <c r="MDW737"/>
      <c r="MDX737"/>
      <c r="MDY737"/>
      <c r="MDZ737"/>
      <c r="MEA737"/>
      <c r="MEB737"/>
      <c r="MEC737"/>
      <c r="MED737"/>
      <c r="MEE737"/>
      <c r="MEF737"/>
      <c r="MEG737"/>
      <c r="MEH737"/>
      <c r="MEI737"/>
      <c r="MEJ737"/>
      <c r="MEK737"/>
      <c r="MEL737"/>
      <c r="MEM737"/>
      <c r="MEN737"/>
      <c r="MEO737"/>
      <c r="MEP737"/>
      <c r="MEQ737"/>
      <c r="MER737"/>
      <c r="MES737"/>
      <c r="MET737"/>
      <c r="MEU737"/>
      <c r="MEV737"/>
      <c r="MEW737"/>
      <c r="MEX737"/>
      <c r="MEY737"/>
      <c r="MEZ737"/>
      <c r="MFA737"/>
      <c r="MFB737"/>
      <c r="MFC737"/>
      <c r="MFD737"/>
      <c r="MFE737"/>
      <c r="MFF737"/>
      <c r="MFG737"/>
      <c r="MFH737"/>
      <c r="MFI737"/>
      <c r="MFJ737"/>
      <c r="MFK737"/>
      <c r="MFL737"/>
      <c r="MFM737"/>
      <c r="MFN737"/>
      <c r="MFO737"/>
      <c r="MFP737"/>
      <c r="MFQ737"/>
      <c r="MFR737"/>
      <c r="MFS737"/>
      <c r="MFT737"/>
      <c r="MFU737"/>
      <c r="MFV737"/>
      <c r="MFW737"/>
      <c r="MFX737"/>
      <c r="MFY737"/>
      <c r="MFZ737"/>
      <c r="MGA737"/>
      <c r="MGB737"/>
      <c r="MGC737"/>
      <c r="MGD737"/>
      <c r="MGE737"/>
      <c r="MGF737"/>
      <c r="MGG737"/>
      <c r="MGH737"/>
      <c r="MGI737"/>
      <c r="MGJ737"/>
      <c r="MGK737"/>
      <c r="MGL737"/>
      <c r="MGM737"/>
      <c r="MGN737"/>
      <c r="MGO737"/>
      <c r="MGP737"/>
      <c r="MGQ737"/>
      <c r="MGR737"/>
      <c r="MGS737"/>
      <c r="MGT737"/>
      <c r="MGU737"/>
      <c r="MGV737"/>
      <c r="MGW737"/>
      <c r="MGX737"/>
      <c r="MGY737"/>
      <c r="MGZ737"/>
      <c r="MHA737"/>
      <c r="MHB737"/>
      <c r="MHC737"/>
      <c r="MHD737"/>
      <c r="MHE737"/>
      <c r="MHF737"/>
      <c r="MHG737"/>
      <c r="MHH737"/>
      <c r="MHI737"/>
      <c r="MHJ737"/>
      <c r="MHK737"/>
      <c r="MHL737"/>
      <c r="MHM737"/>
      <c r="MHN737"/>
      <c r="MHO737"/>
      <c r="MHP737"/>
      <c r="MHQ737"/>
      <c r="MHR737"/>
      <c r="MHS737"/>
      <c r="MHT737"/>
      <c r="MHU737"/>
      <c r="MHV737"/>
      <c r="MHW737"/>
      <c r="MHX737"/>
      <c r="MHY737"/>
      <c r="MHZ737"/>
      <c r="MIA737"/>
      <c r="MIB737"/>
      <c r="MIC737"/>
      <c r="MID737"/>
      <c r="MIE737"/>
      <c r="MIF737"/>
      <c r="MIG737"/>
      <c r="MIH737"/>
      <c r="MII737"/>
      <c r="MIJ737"/>
      <c r="MIK737"/>
      <c r="MIL737"/>
      <c r="MIM737"/>
      <c r="MIN737"/>
      <c r="MIO737"/>
      <c r="MIP737"/>
      <c r="MIQ737"/>
      <c r="MIR737"/>
      <c r="MIS737"/>
      <c r="MIT737"/>
      <c r="MIU737"/>
      <c r="MIV737"/>
      <c r="MIW737"/>
      <c r="MIX737"/>
      <c r="MIY737"/>
      <c r="MIZ737"/>
      <c r="MJA737"/>
      <c r="MJB737"/>
      <c r="MJC737"/>
      <c r="MJD737"/>
      <c r="MJE737"/>
      <c r="MJF737"/>
      <c r="MJG737"/>
      <c r="MJH737"/>
      <c r="MJI737"/>
      <c r="MJJ737"/>
      <c r="MJK737"/>
      <c r="MJL737"/>
      <c r="MJM737"/>
      <c r="MJN737"/>
      <c r="MJO737"/>
      <c r="MJP737"/>
      <c r="MJQ737"/>
      <c r="MJR737"/>
      <c r="MJS737"/>
      <c r="MJT737"/>
      <c r="MJU737"/>
      <c r="MJV737"/>
      <c r="MJW737"/>
      <c r="MJX737"/>
      <c r="MJY737"/>
      <c r="MJZ737"/>
      <c r="MKA737"/>
      <c r="MKB737"/>
      <c r="MKC737"/>
      <c r="MKD737"/>
      <c r="MKE737"/>
      <c r="MKF737"/>
      <c r="MKG737"/>
      <c r="MKH737"/>
      <c r="MKI737"/>
      <c r="MKJ737"/>
      <c r="MKK737"/>
      <c r="MKL737"/>
      <c r="MKM737"/>
      <c r="MKN737"/>
      <c r="MKO737"/>
      <c r="MKP737"/>
      <c r="MKQ737"/>
      <c r="MKR737"/>
      <c r="MKS737"/>
      <c r="MKT737"/>
      <c r="MKU737"/>
      <c r="MKV737"/>
      <c r="MKW737"/>
      <c r="MKX737"/>
      <c r="MKY737"/>
      <c r="MKZ737"/>
      <c r="MLA737"/>
      <c r="MLB737"/>
      <c r="MLC737"/>
      <c r="MLD737"/>
      <c r="MLE737"/>
      <c r="MLF737"/>
      <c r="MLG737"/>
      <c r="MLH737"/>
      <c r="MLI737"/>
      <c r="MLJ737"/>
      <c r="MLK737"/>
      <c r="MLL737"/>
      <c r="MLM737"/>
      <c r="MLN737"/>
      <c r="MLO737"/>
      <c r="MLP737"/>
      <c r="MLQ737"/>
      <c r="MLR737"/>
      <c r="MLS737"/>
      <c r="MLT737"/>
      <c r="MLU737"/>
      <c r="MLV737"/>
      <c r="MLW737"/>
      <c r="MLX737"/>
      <c r="MLY737"/>
      <c r="MLZ737"/>
      <c r="MMA737"/>
      <c r="MMB737"/>
      <c r="MMC737"/>
      <c r="MMD737"/>
      <c r="MME737"/>
      <c r="MMF737"/>
      <c r="MMG737"/>
      <c r="MMH737"/>
      <c r="MMI737"/>
      <c r="MMJ737"/>
      <c r="MMK737"/>
      <c r="MML737"/>
      <c r="MMM737"/>
      <c r="MMN737"/>
      <c r="MMO737"/>
      <c r="MMP737"/>
      <c r="MMQ737"/>
      <c r="MMR737"/>
      <c r="MMS737"/>
      <c r="MMT737"/>
      <c r="MMU737"/>
      <c r="MMV737"/>
      <c r="MMW737"/>
      <c r="MMX737"/>
      <c r="MMY737"/>
      <c r="MMZ737"/>
      <c r="MNA737"/>
      <c r="MNB737"/>
      <c r="MNC737"/>
      <c r="MND737"/>
      <c r="MNE737"/>
      <c r="MNF737"/>
      <c r="MNG737"/>
      <c r="MNH737"/>
      <c r="MNI737"/>
      <c r="MNJ737"/>
      <c r="MNK737"/>
      <c r="MNL737"/>
      <c r="MNM737"/>
      <c r="MNN737"/>
      <c r="MNO737"/>
      <c r="MNP737"/>
      <c r="MNQ737"/>
      <c r="MNR737"/>
      <c r="MNS737"/>
      <c r="MNT737"/>
      <c r="MNU737"/>
      <c r="MNV737"/>
      <c r="MNW737"/>
      <c r="MNX737"/>
      <c r="MNY737"/>
      <c r="MNZ737"/>
      <c r="MOA737"/>
      <c r="MOB737"/>
      <c r="MOC737"/>
      <c r="MOD737"/>
      <c r="MOE737"/>
      <c r="MOF737"/>
      <c r="MOG737"/>
      <c r="MOH737"/>
      <c r="MOI737"/>
      <c r="MOJ737"/>
      <c r="MOK737"/>
      <c r="MOL737"/>
      <c r="MOM737"/>
      <c r="MON737"/>
      <c r="MOO737"/>
      <c r="MOP737"/>
      <c r="MOQ737"/>
      <c r="MOR737"/>
      <c r="MOS737"/>
      <c r="MOT737"/>
      <c r="MOU737"/>
      <c r="MOV737"/>
      <c r="MOW737"/>
      <c r="MOX737"/>
      <c r="MOY737"/>
      <c r="MOZ737"/>
      <c r="MPA737"/>
      <c r="MPB737"/>
      <c r="MPC737"/>
      <c r="MPD737"/>
      <c r="MPE737"/>
      <c r="MPF737"/>
      <c r="MPG737"/>
      <c r="MPH737"/>
      <c r="MPI737"/>
      <c r="MPJ737"/>
      <c r="MPK737"/>
      <c r="MPL737"/>
      <c r="MPM737"/>
      <c r="MPN737"/>
      <c r="MPO737"/>
      <c r="MPP737"/>
      <c r="MPQ737"/>
      <c r="MPR737"/>
      <c r="MPS737"/>
      <c r="MPT737"/>
      <c r="MPU737"/>
      <c r="MPV737"/>
      <c r="MPW737"/>
      <c r="MPX737"/>
      <c r="MPY737"/>
      <c r="MPZ737"/>
      <c r="MQA737"/>
      <c r="MQB737"/>
      <c r="MQC737"/>
      <c r="MQD737"/>
      <c r="MQE737"/>
      <c r="MQF737"/>
      <c r="MQG737"/>
      <c r="MQH737"/>
      <c r="MQI737"/>
      <c r="MQJ737"/>
      <c r="MQK737"/>
      <c r="MQL737"/>
      <c r="MQM737"/>
      <c r="MQN737"/>
      <c r="MQO737"/>
      <c r="MQP737"/>
      <c r="MQQ737"/>
      <c r="MQR737"/>
      <c r="MQS737"/>
      <c r="MQT737"/>
      <c r="MQU737"/>
      <c r="MQV737"/>
      <c r="MQW737"/>
      <c r="MQX737"/>
      <c r="MQY737"/>
      <c r="MQZ737"/>
      <c r="MRA737"/>
      <c r="MRB737"/>
      <c r="MRC737"/>
      <c r="MRD737"/>
      <c r="MRE737"/>
      <c r="MRF737"/>
      <c r="MRG737"/>
      <c r="MRH737"/>
      <c r="MRI737"/>
      <c r="MRJ737"/>
      <c r="MRK737"/>
      <c r="MRL737"/>
      <c r="MRM737"/>
      <c r="MRN737"/>
      <c r="MRO737"/>
      <c r="MRP737"/>
      <c r="MRQ737"/>
      <c r="MRR737"/>
      <c r="MRS737"/>
      <c r="MRT737"/>
      <c r="MRU737"/>
      <c r="MRV737"/>
      <c r="MRW737"/>
      <c r="MRX737"/>
      <c r="MRY737"/>
      <c r="MRZ737"/>
      <c r="MSA737"/>
      <c r="MSB737"/>
      <c r="MSC737"/>
      <c r="MSD737"/>
      <c r="MSE737"/>
      <c r="MSF737"/>
      <c r="MSG737"/>
      <c r="MSH737"/>
      <c r="MSI737"/>
      <c r="MSJ737"/>
      <c r="MSK737"/>
      <c r="MSL737"/>
      <c r="MSM737"/>
      <c r="MSN737"/>
      <c r="MSO737"/>
      <c r="MSP737"/>
      <c r="MSQ737"/>
      <c r="MSR737"/>
      <c r="MSS737"/>
      <c r="MST737"/>
      <c r="MSU737"/>
      <c r="MSV737"/>
      <c r="MSW737"/>
      <c r="MSX737"/>
      <c r="MSY737"/>
      <c r="MSZ737"/>
      <c r="MTA737"/>
      <c r="MTB737"/>
      <c r="MTC737"/>
      <c r="MTD737"/>
      <c r="MTE737"/>
      <c r="MTF737"/>
      <c r="MTG737"/>
      <c r="MTH737"/>
      <c r="MTI737"/>
      <c r="MTJ737"/>
      <c r="MTK737"/>
      <c r="MTL737"/>
      <c r="MTM737"/>
      <c r="MTN737"/>
      <c r="MTO737"/>
      <c r="MTP737"/>
      <c r="MTQ737"/>
      <c r="MTR737"/>
      <c r="MTS737"/>
      <c r="MTT737"/>
      <c r="MTU737"/>
      <c r="MTV737"/>
      <c r="MTW737"/>
      <c r="MTX737"/>
      <c r="MTY737"/>
      <c r="MTZ737"/>
      <c r="MUA737"/>
      <c r="MUB737"/>
      <c r="MUC737"/>
      <c r="MUD737"/>
      <c r="MUE737"/>
      <c r="MUF737"/>
      <c r="MUG737"/>
      <c r="MUH737"/>
      <c r="MUI737"/>
      <c r="MUJ737"/>
      <c r="MUK737"/>
      <c r="MUL737"/>
      <c r="MUM737"/>
      <c r="MUN737"/>
      <c r="MUO737"/>
      <c r="MUP737"/>
      <c r="MUQ737"/>
      <c r="MUR737"/>
      <c r="MUS737"/>
      <c r="MUT737"/>
      <c r="MUU737"/>
      <c r="MUV737"/>
      <c r="MUW737"/>
      <c r="MUX737"/>
      <c r="MUY737"/>
      <c r="MUZ737"/>
      <c r="MVA737"/>
      <c r="MVB737"/>
      <c r="MVC737"/>
      <c r="MVD737"/>
      <c r="MVE737"/>
      <c r="MVF737"/>
      <c r="MVG737"/>
      <c r="MVH737"/>
      <c r="MVI737"/>
      <c r="MVJ737"/>
      <c r="MVK737"/>
      <c r="MVL737"/>
      <c r="MVM737"/>
      <c r="MVN737"/>
      <c r="MVO737"/>
      <c r="MVP737"/>
      <c r="MVQ737"/>
      <c r="MVR737"/>
      <c r="MVS737"/>
      <c r="MVT737"/>
      <c r="MVU737"/>
      <c r="MVV737"/>
      <c r="MVW737"/>
      <c r="MVX737"/>
      <c r="MVY737"/>
      <c r="MVZ737"/>
      <c r="MWA737"/>
      <c r="MWB737"/>
      <c r="MWC737"/>
      <c r="MWD737"/>
      <c r="MWE737"/>
      <c r="MWF737"/>
      <c r="MWG737"/>
      <c r="MWH737"/>
      <c r="MWI737"/>
      <c r="MWJ737"/>
      <c r="MWK737"/>
      <c r="MWL737"/>
      <c r="MWM737"/>
      <c r="MWN737"/>
      <c r="MWO737"/>
      <c r="MWP737"/>
      <c r="MWQ737"/>
      <c r="MWR737"/>
      <c r="MWS737"/>
      <c r="MWT737"/>
      <c r="MWU737"/>
      <c r="MWV737"/>
      <c r="MWW737"/>
      <c r="MWX737"/>
      <c r="MWY737"/>
      <c r="MWZ737"/>
      <c r="MXA737"/>
      <c r="MXB737"/>
      <c r="MXC737"/>
      <c r="MXD737"/>
      <c r="MXE737"/>
      <c r="MXF737"/>
      <c r="MXG737"/>
      <c r="MXH737"/>
      <c r="MXI737"/>
      <c r="MXJ737"/>
      <c r="MXK737"/>
      <c r="MXL737"/>
      <c r="MXM737"/>
      <c r="MXN737"/>
      <c r="MXO737"/>
      <c r="MXP737"/>
      <c r="MXQ737"/>
      <c r="MXR737"/>
      <c r="MXS737"/>
      <c r="MXT737"/>
      <c r="MXU737"/>
      <c r="MXV737"/>
      <c r="MXW737"/>
      <c r="MXX737"/>
      <c r="MXY737"/>
      <c r="MXZ737"/>
      <c r="MYA737"/>
      <c r="MYB737"/>
      <c r="MYC737"/>
      <c r="MYD737"/>
      <c r="MYE737"/>
      <c r="MYF737"/>
      <c r="MYG737"/>
      <c r="MYH737"/>
      <c r="MYI737"/>
      <c r="MYJ737"/>
      <c r="MYK737"/>
      <c r="MYL737"/>
      <c r="MYM737"/>
      <c r="MYN737"/>
      <c r="MYO737"/>
      <c r="MYP737"/>
      <c r="MYQ737"/>
      <c r="MYR737"/>
      <c r="MYS737"/>
      <c r="MYT737"/>
      <c r="MYU737"/>
      <c r="MYV737"/>
      <c r="MYW737"/>
      <c r="MYX737"/>
      <c r="MYY737"/>
      <c r="MYZ737"/>
      <c r="MZA737"/>
      <c r="MZB737"/>
      <c r="MZC737"/>
      <c r="MZD737"/>
      <c r="MZE737"/>
      <c r="MZF737"/>
      <c r="MZG737"/>
      <c r="MZH737"/>
      <c r="MZI737"/>
      <c r="MZJ737"/>
      <c r="MZK737"/>
      <c r="MZL737"/>
      <c r="MZM737"/>
      <c r="MZN737"/>
      <c r="MZO737"/>
      <c r="MZP737"/>
      <c r="MZQ737"/>
      <c r="MZR737"/>
      <c r="MZS737"/>
      <c r="MZT737"/>
      <c r="MZU737"/>
      <c r="MZV737"/>
      <c r="MZW737"/>
      <c r="MZX737"/>
      <c r="MZY737"/>
      <c r="MZZ737"/>
      <c r="NAA737"/>
      <c r="NAB737"/>
      <c r="NAC737"/>
      <c r="NAD737"/>
      <c r="NAE737"/>
      <c r="NAF737"/>
      <c r="NAG737"/>
      <c r="NAH737"/>
      <c r="NAI737"/>
      <c r="NAJ737"/>
      <c r="NAK737"/>
      <c r="NAL737"/>
      <c r="NAM737"/>
      <c r="NAN737"/>
      <c r="NAO737"/>
      <c r="NAP737"/>
      <c r="NAQ737"/>
      <c r="NAR737"/>
      <c r="NAS737"/>
      <c r="NAT737"/>
      <c r="NAU737"/>
      <c r="NAV737"/>
      <c r="NAW737"/>
      <c r="NAX737"/>
      <c r="NAY737"/>
      <c r="NAZ737"/>
      <c r="NBA737"/>
      <c r="NBB737"/>
      <c r="NBC737"/>
      <c r="NBD737"/>
      <c r="NBE737"/>
      <c r="NBF737"/>
      <c r="NBG737"/>
      <c r="NBH737"/>
      <c r="NBI737"/>
      <c r="NBJ737"/>
      <c r="NBK737"/>
      <c r="NBL737"/>
      <c r="NBM737"/>
      <c r="NBN737"/>
      <c r="NBO737"/>
      <c r="NBP737"/>
      <c r="NBQ737"/>
      <c r="NBR737"/>
      <c r="NBS737"/>
      <c r="NBT737"/>
      <c r="NBU737"/>
      <c r="NBV737"/>
      <c r="NBW737"/>
      <c r="NBX737"/>
      <c r="NBY737"/>
      <c r="NBZ737"/>
      <c r="NCA737"/>
      <c r="NCB737"/>
      <c r="NCC737"/>
      <c r="NCD737"/>
      <c r="NCE737"/>
      <c r="NCF737"/>
      <c r="NCG737"/>
      <c r="NCH737"/>
      <c r="NCI737"/>
      <c r="NCJ737"/>
      <c r="NCK737"/>
      <c r="NCL737"/>
      <c r="NCM737"/>
      <c r="NCN737"/>
      <c r="NCO737"/>
      <c r="NCP737"/>
      <c r="NCQ737"/>
      <c r="NCR737"/>
      <c r="NCS737"/>
      <c r="NCT737"/>
      <c r="NCU737"/>
      <c r="NCV737"/>
      <c r="NCW737"/>
      <c r="NCX737"/>
      <c r="NCY737"/>
      <c r="NCZ737"/>
      <c r="NDA737"/>
      <c r="NDB737"/>
      <c r="NDC737"/>
      <c r="NDD737"/>
      <c r="NDE737"/>
      <c r="NDF737"/>
      <c r="NDG737"/>
      <c r="NDH737"/>
      <c r="NDI737"/>
      <c r="NDJ737"/>
      <c r="NDK737"/>
      <c r="NDL737"/>
      <c r="NDM737"/>
      <c r="NDN737"/>
      <c r="NDO737"/>
      <c r="NDP737"/>
      <c r="NDQ737"/>
      <c r="NDR737"/>
      <c r="NDS737"/>
      <c r="NDT737"/>
      <c r="NDU737"/>
      <c r="NDV737"/>
      <c r="NDW737"/>
      <c r="NDX737"/>
      <c r="NDY737"/>
      <c r="NDZ737"/>
      <c r="NEA737"/>
      <c r="NEB737"/>
      <c r="NEC737"/>
      <c r="NED737"/>
      <c r="NEE737"/>
      <c r="NEF737"/>
      <c r="NEG737"/>
      <c r="NEH737"/>
      <c r="NEI737"/>
      <c r="NEJ737"/>
      <c r="NEK737"/>
      <c r="NEL737"/>
      <c r="NEM737"/>
      <c r="NEN737"/>
      <c r="NEO737"/>
      <c r="NEP737"/>
      <c r="NEQ737"/>
      <c r="NER737"/>
      <c r="NES737"/>
      <c r="NET737"/>
      <c r="NEU737"/>
      <c r="NEV737"/>
      <c r="NEW737"/>
      <c r="NEX737"/>
      <c r="NEY737"/>
      <c r="NEZ737"/>
      <c r="NFA737"/>
      <c r="NFB737"/>
      <c r="NFC737"/>
      <c r="NFD737"/>
      <c r="NFE737"/>
      <c r="NFF737"/>
      <c r="NFG737"/>
      <c r="NFH737"/>
      <c r="NFI737"/>
      <c r="NFJ737"/>
      <c r="NFK737"/>
      <c r="NFL737"/>
      <c r="NFM737"/>
      <c r="NFN737"/>
      <c r="NFO737"/>
      <c r="NFP737"/>
      <c r="NFQ737"/>
      <c r="NFR737"/>
      <c r="NFS737"/>
      <c r="NFT737"/>
      <c r="NFU737"/>
      <c r="NFV737"/>
      <c r="NFW737"/>
      <c r="NFX737"/>
      <c r="NFY737"/>
      <c r="NFZ737"/>
      <c r="NGA737"/>
      <c r="NGB737"/>
      <c r="NGC737"/>
      <c r="NGD737"/>
      <c r="NGE737"/>
      <c r="NGF737"/>
      <c r="NGG737"/>
      <c r="NGH737"/>
      <c r="NGI737"/>
      <c r="NGJ737"/>
      <c r="NGK737"/>
      <c r="NGL737"/>
      <c r="NGM737"/>
      <c r="NGN737"/>
      <c r="NGO737"/>
      <c r="NGP737"/>
      <c r="NGQ737"/>
      <c r="NGR737"/>
      <c r="NGS737"/>
      <c r="NGT737"/>
      <c r="NGU737"/>
      <c r="NGV737"/>
      <c r="NGW737"/>
      <c r="NGX737"/>
      <c r="NGY737"/>
      <c r="NGZ737"/>
      <c r="NHA737"/>
      <c r="NHB737"/>
      <c r="NHC737"/>
      <c r="NHD737"/>
      <c r="NHE737"/>
      <c r="NHF737"/>
      <c r="NHG737"/>
      <c r="NHH737"/>
      <c r="NHI737"/>
      <c r="NHJ737"/>
      <c r="NHK737"/>
      <c r="NHL737"/>
      <c r="NHM737"/>
      <c r="NHN737"/>
      <c r="NHO737"/>
      <c r="NHP737"/>
      <c r="NHQ737"/>
      <c r="NHR737"/>
      <c r="NHS737"/>
      <c r="NHT737"/>
      <c r="NHU737"/>
      <c r="NHV737"/>
      <c r="NHW737"/>
      <c r="NHX737"/>
      <c r="NHY737"/>
      <c r="NHZ737"/>
      <c r="NIA737"/>
      <c r="NIB737"/>
      <c r="NIC737"/>
      <c r="NID737"/>
      <c r="NIE737"/>
      <c r="NIF737"/>
      <c r="NIG737"/>
      <c r="NIH737"/>
      <c r="NII737"/>
      <c r="NIJ737"/>
      <c r="NIK737"/>
      <c r="NIL737"/>
      <c r="NIM737"/>
      <c r="NIN737"/>
      <c r="NIO737"/>
      <c r="NIP737"/>
      <c r="NIQ737"/>
      <c r="NIR737"/>
      <c r="NIS737"/>
      <c r="NIT737"/>
      <c r="NIU737"/>
      <c r="NIV737"/>
      <c r="NIW737"/>
      <c r="NIX737"/>
      <c r="NIY737"/>
      <c r="NIZ737"/>
      <c r="NJA737"/>
      <c r="NJB737"/>
      <c r="NJC737"/>
      <c r="NJD737"/>
      <c r="NJE737"/>
      <c r="NJF737"/>
      <c r="NJG737"/>
      <c r="NJH737"/>
      <c r="NJI737"/>
      <c r="NJJ737"/>
      <c r="NJK737"/>
      <c r="NJL737"/>
      <c r="NJM737"/>
      <c r="NJN737"/>
      <c r="NJO737"/>
      <c r="NJP737"/>
      <c r="NJQ737"/>
      <c r="NJR737"/>
      <c r="NJS737"/>
      <c r="NJT737"/>
      <c r="NJU737"/>
      <c r="NJV737"/>
      <c r="NJW737"/>
      <c r="NJX737"/>
      <c r="NJY737"/>
      <c r="NJZ737"/>
      <c r="NKA737"/>
      <c r="NKB737"/>
      <c r="NKC737"/>
      <c r="NKD737"/>
      <c r="NKE737"/>
      <c r="NKF737"/>
      <c r="NKG737"/>
      <c r="NKH737"/>
      <c r="NKI737"/>
      <c r="NKJ737"/>
      <c r="NKK737"/>
      <c r="NKL737"/>
      <c r="NKM737"/>
      <c r="NKN737"/>
      <c r="NKO737"/>
      <c r="NKP737"/>
      <c r="NKQ737"/>
      <c r="NKR737"/>
      <c r="NKS737"/>
      <c r="NKT737"/>
      <c r="NKU737"/>
      <c r="NKV737"/>
      <c r="NKW737"/>
      <c r="NKX737"/>
      <c r="NKY737"/>
      <c r="NKZ737"/>
      <c r="NLA737"/>
      <c r="NLB737"/>
      <c r="NLC737"/>
      <c r="NLD737"/>
      <c r="NLE737"/>
      <c r="NLF737"/>
      <c r="NLG737"/>
      <c r="NLH737"/>
      <c r="NLI737"/>
      <c r="NLJ737"/>
      <c r="NLK737"/>
      <c r="NLL737"/>
      <c r="NLM737"/>
      <c r="NLN737"/>
      <c r="NLO737"/>
      <c r="NLP737"/>
      <c r="NLQ737"/>
      <c r="NLR737"/>
      <c r="NLS737"/>
      <c r="NLT737"/>
      <c r="NLU737"/>
      <c r="NLV737"/>
      <c r="NLW737"/>
      <c r="NLX737"/>
      <c r="NLY737"/>
      <c r="NLZ737"/>
      <c r="NMA737"/>
      <c r="NMB737"/>
      <c r="NMC737"/>
      <c r="NMD737"/>
      <c r="NME737"/>
      <c r="NMF737"/>
      <c r="NMG737"/>
      <c r="NMH737"/>
      <c r="NMI737"/>
      <c r="NMJ737"/>
      <c r="NMK737"/>
      <c r="NML737"/>
      <c r="NMM737"/>
      <c r="NMN737"/>
      <c r="NMO737"/>
      <c r="NMP737"/>
      <c r="NMQ737"/>
      <c r="NMR737"/>
      <c r="NMS737"/>
      <c r="NMT737"/>
      <c r="NMU737"/>
      <c r="NMV737"/>
      <c r="NMW737"/>
      <c r="NMX737"/>
      <c r="NMY737"/>
      <c r="NMZ737"/>
      <c r="NNA737"/>
      <c r="NNB737"/>
      <c r="NNC737"/>
      <c r="NND737"/>
      <c r="NNE737"/>
      <c r="NNF737"/>
      <c r="NNG737"/>
      <c r="NNH737"/>
      <c r="NNI737"/>
      <c r="NNJ737"/>
      <c r="NNK737"/>
      <c r="NNL737"/>
      <c r="NNM737"/>
      <c r="NNN737"/>
      <c r="NNO737"/>
      <c r="NNP737"/>
      <c r="NNQ737"/>
      <c r="NNR737"/>
      <c r="NNS737"/>
      <c r="NNT737"/>
      <c r="NNU737"/>
      <c r="NNV737"/>
      <c r="NNW737"/>
      <c r="NNX737"/>
      <c r="NNY737"/>
      <c r="NNZ737"/>
      <c r="NOA737"/>
      <c r="NOB737"/>
      <c r="NOC737"/>
      <c r="NOD737"/>
      <c r="NOE737"/>
      <c r="NOF737"/>
      <c r="NOG737"/>
      <c r="NOH737"/>
      <c r="NOI737"/>
      <c r="NOJ737"/>
      <c r="NOK737"/>
      <c r="NOL737"/>
      <c r="NOM737"/>
      <c r="NON737"/>
      <c r="NOO737"/>
      <c r="NOP737"/>
      <c r="NOQ737"/>
      <c r="NOR737"/>
      <c r="NOS737"/>
      <c r="NOT737"/>
      <c r="NOU737"/>
      <c r="NOV737"/>
      <c r="NOW737"/>
      <c r="NOX737"/>
      <c r="NOY737"/>
      <c r="NOZ737"/>
      <c r="NPA737"/>
      <c r="NPB737"/>
      <c r="NPC737"/>
      <c r="NPD737"/>
      <c r="NPE737"/>
      <c r="NPF737"/>
      <c r="NPG737"/>
      <c r="NPH737"/>
      <c r="NPI737"/>
      <c r="NPJ737"/>
      <c r="NPK737"/>
      <c r="NPL737"/>
      <c r="NPM737"/>
      <c r="NPN737"/>
      <c r="NPO737"/>
      <c r="NPP737"/>
      <c r="NPQ737"/>
      <c r="NPR737"/>
      <c r="NPS737"/>
      <c r="NPT737"/>
      <c r="NPU737"/>
      <c r="NPV737"/>
      <c r="NPW737"/>
      <c r="NPX737"/>
      <c r="NPY737"/>
      <c r="NPZ737"/>
      <c r="NQA737"/>
      <c r="NQB737"/>
      <c r="NQC737"/>
      <c r="NQD737"/>
      <c r="NQE737"/>
      <c r="NQF737"/>
      <c r="NQG737"/>
      <c r="NQH737"/>
      <c r="NQI737"/>
      <c r="NQJ737"/>
      <c r="NQK737"/>
      <c r="NQL737"/>
      <c r="NQM737"/>
      <c r="NQN737"/>
      <c r="NQO737"/>
      <c r="NQP737"/>
      <c r="NQQ737"/>
      <c r="NQR737"/>
      <c r="NQS737"/>
      <c r="NQT737"/>
      <c r="NQU737"/>
      <c r="NQV737"/>
      <c r="NQW737"/>
      <c r="NQX737"/>
      <c r="NQY737"/>
      <c r="NQZ737"/>
      <c r="NRA737"/>
      <c r="NRB737"/>
      <c r="NRC737"/>
      <c r="NRD737"/>
      <c r="NRE737"/>
      <c r="NRF737"/>
      <c r="NRG737"/>
      <c r="NRH737"/>
      <c r="NRI737"/>
      <c r="NRJ737"/>
      <c r="NRK737"/>
      <c r="NRL737"/>
      <c r="NRM737"/>
      <c r="NRN737"/>
      <c r="NRO737"/>
      <c r="NRP737"/>
      <c r="NRQ737"/>
      <c r="NRR737"/>
      <c r="NRS737"/>
      <c r="NRT737"/>
      <c r="NRU737"/>
      <c r="NRV737"/>
      <c r="NRW737"/>
      <c r="NRX737"/>
      <c r="NRY737"/>
      <c r="NRZ737"/>
      <c r="NSA737"/>
      <c r="NSB737"/>
      <c r="NSC737"/>
      <c r="NSD737"/>
      <c r="NSE737"/>
      <c r="NSF737"/>
      <c r="NSG737"/>
      <c r="NSH737"/>
      <c r="NSI737"/>
      <c r="NSJ737"/>
      <c r="NSK737"/>
      <c r="NSL737"/>
      <c r="NSM737"/>
      <c r="NSN737"/>
      <c r="NSO737"/>
      <c r="NSP737"/>
      <c r="NSQ737"/>
      <c r="NSR737"/>
      <c r="NSS737"/>
      <c r="NST737"/>
      <c r="NSU737"/>
      <c r="NSV737"/>
      <c r="NSW737"/>
      <c r="NSX737"/>
      <c r="NSY737"/>
      <c r="NSZ737"/>
      <c r="NTA737"/>
      <c r="NTB737"/>
      <c r="NTC737"/>
      <c r="NTD737"/>
      <c r="NTE737"/>
      <c r="NTF737"/>
      <c r="NTG737"/>
      <c r="NTH737"/>
      <c r="NTI737"/>
      <c r="NTJ737"/>
      <c r="NTK737"/>
      <c r="NTL737"/>
      <c r="NTM737"/>
      <c r="NTN737"/>
      <c r="NTO737"/>
      <c r="NTP737"/>
      <c r="NTQ737"/>
      <c r="NTR737"/>
      <c r="NTS737"/>
      <c r="NTT737"/>
      <c r="NTU737"/>
      <c r="NTV737"/>
      <c r="NTW737"/>
      <c r="NTX737"/>
      <c r="NTY737"/>
      <c r="NTZ737"/>
      <c r="NUA737"/>
      <c r="NUB737"/>
      <c r="NUC737"/>
      <c r="NUD737"/>
      <c r="NUE737"/>
      <c r="NUF737"/>
      <c r="NUG737"/>
      <c r="NUH737"/>
      <c r="NUI737"/>
      <c r="NUJ737"/>
      <c r="NUK737"/>
      <c r="NUL737"/>
      <c r="NUM737"/>
      <c r="NUN737"/>
      <c r="NUO737"/>
      <c r="NUP737"/>
      <c r="NUQ737"/>
      <c r="NUR737"/>
      <c r="NUS737"/>
      <c r="NUT737"/>
      <c r="NUU737"/>
      <c r="NUV737"/>
      <c r="NUW737"/>
      <c r="NUX737"/>
      <c r="NUY737"/>
      <c r="NUZ737"/>
      <c r="NVA737"/>
      <c r="NVB737"/>
      <c r="NVC737"/>
      <c r="NVD737"/>
      <c r="NVE737"/>
      <c r="NVF737"/>
      <c r="NVG737"/>
      <c r="NVH737"/>
      <c r="NVI737"/>
      <c r="NVJ737"/>
      <c r="NVK737"/>
      <c r="NVL737"/>
      <c r="NVM737"/>
      <c r="NVN737"/>
      <c r="NVO737"/>
      <c r="NVP737"/>
      <c r="NVQ737"/>
      <c r="NVR737"/>
      <c r="NVS737"/>
      <c r="NVT737"/>
      <c r="NVU737"/>
      <c r="NVV737"/>
      <c r="NVW737"/>
      <c r="NVX737"/>
      <c r="NVY737"/>
      <c r="NVZ737"/>
      <c r="NWA737"/>
      <c r="NWB737"/>
      <c r="NWC737"/>
      <c r="NWD737"/>
      <c r="NWE737"/>
      <c r="NWF737"/>
      <c r="NWG737"/>
      <c r="NWH737"/>
      <c r="NWI737"/>
      <c r="NWJ737"/>
      <c r="NWK737"/>
      <c r="NWL737"/>
      <c r="NWM737"/>
      <c r="NWN737"/>
      <c r="NWO737"/>
      <c r="NWP737"/>
      <c r="NWQ737"/>
      <c r="NWR737"/>
      <c r="NWS737"/>
      <c r="NWT737"/>
      <c r="NWU737"/>
      <c r="NWV737"/>
      <c r="NWW737"/>
      <c r="NWX737"/>
      <c r="NWY737"/>
      <c r="NWZ737"/>
      <c r="NXA737"/>
      <c r="NXB737"/>
      <c r="NXC737"/>
      <c r="NXD737"/>
      <c r="NXE737"/>
      <c r="NXF737"/>
      <c r="NXG737"/>
      <c r="NXH737"/>
      <c r="NXI737"/>
      <c r="NXJ737"/>
      <c r="NXK737"/>
      <c r="NXL737"/>
      <c r="NXM737"/>
      <c r="NXN737"/>
      <c r="NXO737"/>
      <c r="NXP737"/>
      <c r="NXQ737"/>
      <c r="NXR737"/>
      <c r="NXS737"/>
      <c r="NXT737"/>
      <c r="NXU737"/>
      <c r="NXV737"/>
      <c r="NXW737"/>
      <c r="NXX737"/>
      <c r="NXY737"/>
      <c r="NXZ737"/>
      <c r="NYA737"/>
      <c r="NYB737"/>
      <c r="NYC737"/>
      <c r="NYD737"/>
      <c r="NYE737"/>
      <c r="NYF737"/>
      <c r="NYG737"/>
      <c r="NYH737"/>
      <c r="NYI737"/>
      <c r="NYJ737"/>
      <c r="NYK737"/>
      <c r="NYL737"/>
      <c r="NYM737"/>
      <c r="NYN737"/>
      <c r="NYO737"/>
      <c r="NYP737"/>
      <c r="NYQ737"/>
      <c r="NYR737"/>
      <c r="NYS737"/>
      <c r="NYT737"/>
      <c r="NYU737"/>
      <c r="NYV737"/>
      <c r="NYW737"/>
      <c r="NYX737"/>
      <c r="NYY737"/>
      <c r="NYZ737"/>
      <c r="NZA737"/>
      <c r="NZB737"/>
      <c r="NZC737"/>
      <c r="NZD737"/>
      <c r="NZE737"/>
      <c r="NZF737"/>
      <c r="NZG737"/>
      <c r="NZH737"/>
      <c r="NZI737"/>
      <c r="NZJ737"/>
      <c r="NZK737"/>
      <c r="NZL737"/>
      <c r="NZM737"/>
      <c r="NZN737"/>
      <c r="NZO737"/>
      <c r="NZP737"/>
      <c r="NZQ737"/>
      <c r="NZR737"/>
      <c r="NZS737"/>
      <c r="NZT737"/>
      <c r="NZU737"/>
      <c r="NZV737"/>
      <c r="NZW737"/>
      <c r="NZX737"/>
      <c r="NZY737"/>
      <c r="NZZ737"/>
      <c r="OAA737"/>
      <c r="OAB737"/>
      <c r="OAC737"/>
      <c r="OAD737"/>
      <c r="OAE737"/>
      <c r="OAF737"/>
      <c r="OAG737"/>
      <c r="OAH737"/>
      <c r="OAI737"/>
      <c r="OAJ737"/>
      <c r="OAK737"/>
      <c r="OAL737"/>
      <c r="OAM737"/>
      <c r="OAN737"/>
      <c r="OAO737"/>
      <c r="OAP737"/>
      <c r="OAQ737"/>
      <c r="OAR737"/>
      <c r="OAS737"/>
      <c r="OAT737"/>
      <c r="OAU737"/>
      <c r="OAV737"/>
      <c r="OAW737"/>
      <c r="OAX737"/>
      <c r="OAY737"/>
      <c r="OAZ737"/>
      <c r="OBA737"/>
      <c r="OBB737"/>
      <c r="OBC737"/>
      <c r="OBD737"/>
      <c r="OBE737"/>
      <c r="OBF737"/>
      <c r="OBG737"/>
      <c r="OBH737"/>
      <c r="OBI737"/>
      <c r="OBJ737"/>
      <c r="OBK737"/>
      <c r="OBL737"/>
      <c r="OBM737"/>
      <c r="OBN737"/>
      <c r="OBO737"/>
      <c r="OBP737"/>
      <c r="OBQ737"/>
      <c r="OBR737"/>
      <c r="OBS737"/>
      <c r="OBT737"/>
      <c r="OBU737"/>
      <c r="OBV737"/>
      <c r="OBW737"/>
      <c r="OBX737"/>
      <c r="OBY737"/>
      <c r="OBZ737"/>
      <c r="OCA737"/>
      <c r="OCB737"/>
      <c r="OCC737"/>
      <c r="OCD737"/>
      <c r="OCE737"/>
      <c r="OCF737"/>
      <c r="OCG737"/>
      <c r="OCH737"/>
      <c r="OCI737"/>
      <c r="OCJ737"/>
      <c r="OCK737"/>
      <c r="OCL737"/>
      <c r="OCM737"/>
      <c r="OCN737"/>
      <c r="OCO737"/>
      <c r="OCP737"/>
      <c r="OCQ737"/>
      <c r="OCR737"/>
      <c r="OCS737"/>
      <c r="OCT737"/>
      <c r="OCU737"/>
      <c r="OCV737"/>
      <c r="OCW737"/>
      <c r="OCX737"/>
      <c r="OCY737"/>
      <c r="OCZ737"/>
      <c r="ODA737"/>
      <c r="ODB737"/>
      <c r="ODC737"/>
      <c r="ODD737"/>
      <c r="ODE737"/>
      <c r="ODF737"/>
      <c r="ODG737"/>
      <c r="ODH737"/>
      <c r="ODI737"/>
      <c r="ODJ737"/>
      <c r="ODK737"/>
      <c r="ODL737"/>
      <c r="ODM737"/>
      <c r="ODN737"/>
      <c r="ODO737"/>
      <c r="ODP737"/>
      <c r="ODQ737"/>
      <c r="ODR737"/>
      <c r="ODS737"/>
      <c r="ODT737"/>
      <c r="ODU737"/>
      <c r="ODV737"/>
      <c r="ODW737"/>
      <c r="ODX737"/>
      <c r="ODY737"/>
      <c r="ODZ737"/>
      <c r="OEA737"/>
      <c r="OEB737"/>
      <c r="OEC737"/>
      <c r="OED737"/>
      <c r="OEE737"/>
      <c r="OEF737"/>
      <c r="OEG737"/>
      <c r="OEH737"/>
      <c r="OEI737"/>
      <c r="OEJ737"/>
      <c r="OEK737"/>
      <c r="OEL737"/>
      <c r="OEM737"/>
      <c r="OEN737"/>
      <c r="OEO737"/>
      <c r="OEP737"/>
      <c r="OEQ737"/>
      <c r="OER737"/>
      <c r="OES737"/>
      <c r="OET737"/>
      <c r="OEU737"/>
      <c r="OEV737"/>
      <c r="OEW737"/>
      <c r="OEX737"/>
      <c r="OEY737"/>
      <c r="OEZ737"/>
      <c r="OFA737"/>
      <c r="OFB737"/>
      <c r="OFC737"/>
      <c r="OFD737"/>
      <c r="OFE737"/>
      <c r="OFF737"/>
      <c r="OFG737"/>
      <c r="OFH737"/>
      <c r="OFI737"/>
      <c r="OFJ737"/>
      <c r="OFK737"/>
      <c r="OFL737"/>
      <c r="OFM737"/>
      <c r="OFN737"/>
      <c r="OFO737"/>
      <c r="OFP737"/>
      <c r="OFQ737"/>
      <c r="OFR737"/>
      <c r="OFS737"/>
      <c r="OFT737"/>
      <c r="OFU737"/>
      <c r="OFV737"/>
      <c r="OFW737"/>
      <c r="OFX737"/>
      <c r="OFY737"/>
      <c r="OFZ737"/>
      <c r="OGA737"/>
      <c r="OGB737"/>
      <c r="OGC737"/>
      <c r="OGD737"/>
      <c r="OGE737"/>
      <c r="OGF737"/>
      <c r="OGG737"/>
      <c r="OGH737"/>
      <c r="OGI737"/>
      <c r="OGJ737"/>
      <c r="OGK737"/>
      <c r="OGL737"/>
      <c r="OGM737"/>
      <c r="OGN737"/>
      <c r="OGO737"/>
      <c r="OGP737"/>
      <c r="OGQ737"/>
      <c r="OGR737"/>
      <c r="OGS737"/>
      <c r="OGT737"/>
      <c r="OGU737"/>
      <c r="OGV737"/>
      <c r="OGW737"/>
      <c r="OGX737"/>
      <c r="OGY737"/>
      <c r="OGZ737"/>
      <c r="OHA737"/>
      <c r="OHB737"/>
      <c r="OHC737"/>
      <c r="OHD737"/>
      <c r="OHE737"/>
      <c r="OHF737"/>
      <c r="OHG737"/>
      <c r="OHH737"/>
      <c r="OHI737"/>
      <c r="OHJ737"/>
      <c r="OHK737"/>
      <c r="OHL737"/>
      <c r="OHM737"/>
      <c r="OHN737"/>
      <c r="OHO737"/>
      <c r="OHP737"/>
      <c r="OHQ737"/>
      <c r="OHR737"/>
      <c r="OHS737"/>
      <c r="OHT737"/>
      <c r="OHU737"/>
      <c r="OHV737"/>
      <c r="OHW737"/>
      <c r="OHX737"/>
      <c r="OHY737"/>
      <c r="OHZ737"/>
      <c r="OIA737"/>
      <c r="OIB737"/>
      <c r="OIC737"/>
      <c r="OID737"/>
      <c r="OIE737"/>
      <c r="OIF737"/>
      <c r="OIG737"/>
      <c r="OIH737"/>
      <c r="OII737"/>
      <c r="OIJ737"/>
      <c r="OIK737"/>
      <c r="OIL737"/>
      <c r="OIM737"/>
      <c r="OIN737"/>
      <c r="OIO737"/>
      <c r="OIP737"/>
      <c r="OIQ737"/>
      <c r="OIR737"/>
      <c r="OIS737"/>
      <c r="OIT737"/>
      <c r="OIU737"/>
      <c r="OIV737"/>
      <c r="OIW737"/>
      <c r="OIX737"/>
      <c r="OIY737"/>
      <c r="OIZ737"/>
      <c r="OJA737"/>
      <c r="OJB737"/>
      <c r="OJC737"/>
      <c r="OJD737"/>
      <c r="OJE737"/>
      <c r="OJF737"/>
      <c r="OJG737"/>
      <c r="OJH737"/>
      <c r="OJI737"/>
      <c r="OJJ737"/>
      <c r="OJK737"/>
      <c r="OJL737"/>
      <c r="OJM737"/>
      <c r="OJN737"/>
      <c r="OJO737"/>
      <c r="OJP737"/>
      <c r="OJQ737"/>
      <c r="OJR737"/>
      <c r="OJS737"/>
      <c r="OJT737"/>
      <c r="OJU737"/>
      <c r="OJV737"/>
      <c r="OJW737"/>
      <c r="OJX737"/>
      <c r="OJY737"/>
      <c r="OJZ737"/>
      <c r="OKA737"/>
      <c r="OKB737"/>
      <c r="OKC737"/>
      <c r="OKD737"/>
      <c r="OKE737"/>
      <c r="OKF737"/>
      <c r="OKG737"/>
      <c r="OKH737"/>
      <c r="OKI737"/>
      <c r="OKJ737"/>
      <c r="OKK737"/>
      <c r="OKL737"/>
      <c r="OKM737"/>
      <c r="OKN737"/>
      <c r="OKO737"/>
      <c r="OKP737"/>
      <c r="OKQ737"/>
      <c r="OKR737"/>
      <c r="OKS737"/>
      <c r="OKT737"/>
      <c r="OKU737"/>
      <c r="OKV737"/>
      <c r="OKW737"/>
      <c r="OKX737"/>
      <c r="OKY737"/>
      <c r="OKZ737"/>
      <c r="OLA737"/>
      <c r="OLB737"/>
      <c r="OLC737"/>
      <c r="OLD737"/>
      <c r="OLE737"/>
      <c r="OLF737"/>
      <c r="OLG737"/>
      <c r="OLH737"/>
      <c r="OLI737"/>
      <c r="OLJ737"/>
      <c r="OLK737"/>
      <c r="OLL737"/>
      <c r="OLM737"/>
      <c r="OLN737"/>
      <c r="OLO737"/>
      <c r="OLP737"/>
      <c r="OLQ737"/>
      <c r="OLR737"/>
      <c r="OLS737"/>
      <c r="OLT737"/>
      <c r="OLU737"/>
      <c r="OLV737"/>
      <c r="OLW737"/>
      <c r="OLX737"/>
      <c r="OLY737"/>
      <c r="OLZ737"/>
      <c r="OMA737"/>
      <c r="OMB737"/>
      <c r="OMC737"/>
      <c r="OMD737"/>
      <c r="OME737"/>
      <c r="OMF737"/>
      <c r="OMG737"/>
      <c r="OMH737"/>
      <c r="OMI737"/>
      <c r="OMJ737"/>
      <c r="OMK737"/>
      <c r="OML737"/>
      <c r="OMM737"/>
      <c r="OMN737"/>
      <c r="OMO737"/>
      <c r="OMP737"/>
      <c r="OMQ737"/>
      <c r="OMR737"/>
      <c r="OMS737"/>
      <c r="OMT737"/>
      <c r="OMU737"/>
      <c r="OMV737"/>
      <c r="OMW737"/>
      <c r="OMX737"/>
      <c r="OMY737"/>
      <c r="OMZ737"/>
      <c r="ONA737"/>
      <c r="ONB737"/>
      <c r="ONC737"/>
      <c r="OND737"/>
      <c r="ONE737"/>
      <c r="ONF737"/>
      <c r="ONG737"/>
      <c r="ONH737"/>
      <c r="ONI737"/>
      <c r="ONJ737"/>
      <c r="ONK737"/>
      <c r="ONL737"/>
      <c r="ONM737"/>
      <c r="ONN737"/>
      <c r="ONO737"/>
      <c r="ONP737"/>
      <c r="ONQ737"/>
      <c r="ONR737"/>
      <c r="ONS737"/>
      <c r="ONT737"/>
      <c r="ONU737"/>
      <c r="ONV737"/>
      <c r="ONW737"/>
      <c r="ONX737"/>
      <c r="ONY737"/>
      <c r="ONZ737"/>
      <c r="OOA737"/>
      <c r="OOB737"/>
      <c r="OOC737"/>
      <c r="OOD737"/>
      <c r="OOE737"/>
      <c r="OOF737"/>
      <c r="OOG737"/>
      <c r="OOH737"/>
      <c r="OOI737"/>
      <c r="OOJ737"/>
      <c r="OOK737"/>
      <c r="OOL737"/>
      <c r="OOM737"/>
      <c r="OON737"/>
      <c r="OOO737"/>
      <c r="OOP737"/>
      <c r="OOQ737"/>
      <c r="OOR737"/>
      <c r="OOS737"/>
      <c r="OOT737"/>
      <c r="OOU737"/>
      <c r="OOV737"/>
      <c r="OOW737"/>
      <c r="OOX737"/>
      <c r="OOY737"/>
      <c r="OOZ737"/>
      <c r="OPA737"/>
      <c r="OPB737"/>
      <c r="OPC737"/>
      <c r="OPD737"/>
      <c r="OPE737"/>
      <c r="OPF737"/>
      <c r="OPG737"/>
      <c r="OPH737"/>
      <c r="OPI737"/>
      <c r="OPJ737"/>
      <c r="OPK737"/>
      <c r="OPL737"/>
      <c r="OPM737"/>
      <c r="OPN737"/>
      <c r="OPO737"/>
      <c r="OPP737"/>
      <c r="OPQ737"/>
      <c r="OPR737"/>
      <c r="OPS737"/>
      <c r="OPT737"/>
      <c r="OPU737"/>
      <c r="OPV737"/>
      <c r="OPW737"/>
      <c r="OPX737"/>
      <c r="OPY737"/>
      <c r="OPZ737"/>
      <c r="OQA737"/>
      <c r="OQB737"/>
      <c r="OQC737"/>
      <c r="OQD737"/>
      <c r="OQE737"/>
      <c r="OQF737"/>
      <c r="OQG737"/>
      <c r="OQH737"/>
      <c r="OQI737"/>
      <c r="OQJ737"/>
      <c r="OQK737"/>
      <c r="OQL737"/>
      <c r="OQM737"/>
      <c r="OQN737"/>
      <c r="OQO737"/>
      <c r="OQP737"/>
      <c r="OQQ737"/>
      <c r="OQR737"/>
      <c r="OQS737"/>
      <c r="OQT737"/>
      <c r="OQU737"/>
      <c r="OQV737"/>
      <c r="OQW737"/>
      <c r="OQX737"/>
      <c r="OQY737"/>
      <c r="OQZ737"/>
      <c r="ORA737"/>
      <c r="ORB737"/>
      <c r="ORC737"/>
      <c r="ORD737"/>
      <c r="ORE737"/>
      <c r="ORF737"/>
      <c r="ORG737"/>
      <c r="ORH737"/>
      <c r="ORI737"/>
      <c r="ORJ737"/>
      <c r="ORK737"/>
      <c r="ORL737"/>
      <c r="ORM737"/>
      <c r="ORN737"/>
      <c r="ORO737"/>
      <c r="ORP737"/>
      <c r="ORQ737"/>
      <c r="ORR737"/>
      <c r="ORS737"/>
      <c r="ORT737"/>
      <c r="ORU737"/>
      <c r="ORV737"/>
      <c r="ORW737"/>
      <c r="ORX737"/>
      <c r="ORY737"/>
      <c r="ORZ737"/>
      <c r="OSA737"/>
      <c r="OSB737"/>
      <c r="OSC737"/>
      <c r="OSD737"/>
      <c r="OSE737"/>
      <c r="OSF737"/>
      <c r="OSG737"/>
      <c r="OSH737"/>
      <c r="OSI737"/>
      <c r="OSJ737"/>
      <c r="OSK737"/>
      <c r="OSL737"/>
      <c r="OSM737"/>
      <c r="OSN737"/>
      <c r="OSO737"/>
      <c r="OSP737"/>
      <c r="OSQ737"/>
      <c r="OSR737"/>
      <c r="OSS737"/>
      <c r="OST737"/>
      <c r="OSU737"/>
      <c r="OSV737"/>
      <c r="OSW737"/>
      <c r="OSX737"/>
      <c r="OSY737"/>
      <c r="OSZ737"/>
      <c r="OTA737"/>
      <c r="OTB737"/>
      <c r="OTC737"/>
      <c r="OTD737"/>
      <c r="OTE737"/>
      <c r="OTF737"/>
      <c r="OTG737"/>
      <c r="OTH737"/>
      <c r="OTI737"/>
      <c r="OTJ737"/>
      <c r="OTK737"/>
      <c r="OTL737"/>
      <c r="OTM737"/>
      <c r="OTN737"/>
      <c r="OTO737"/>
      <c r="OTP737"/>
      <c r="OTQ737"/>
      <c r="OTR737"/>
      <c r="OTS737"/>
      <c r="OTT737"/>
      <c r="OTU737"/>
      <c r="OTV737"/>
      <c r="OTW737"/>
      <c r="OTX737"/>
      <c r="OTY737"/>
      <c r="OTZ737"/>
      <c r="OUA737"/>
      <c r="OUB737"/>
      <c r="OUC737"/>
      <c r="OUD737"/>
      <c r="OUE737"/>
      <c r="OUF737"/>
      <c r="OUG737"/>
      <c r="OUH737"/>
      <c r="OUI737"/>
      <c r="OUJ737"/>
      <c r="OUK737"/>
      <c r="OUL737"/>
      <c r="OUM737"/>
      <c r="OUN737"/>
      <c r="OUO737"/>
      <c r="OUP737"/>
      <c r="OUQ737"/>
      <c r="OUR737"/>
      <c r="OUS737"/>
      <c r="OUT737"/>
      <c r="OUU737"/>
      <c r="OUV737"/>
      <c r="OUW737"/>
      <c r="OUX737"/>
      <c r="OUY737"/>
      <c r="OUZ737"/>
      <c r="OVA737"/>
      <c r="OVB737"/>
      <c r="OVC737"/>
      <c r="OVD737"/>
      <c r="OVE737"/>
      <c r="OVF737"/>
      <c r="OVG737"/>
      <c r="OVH737"/>
      <c r="OVI737"/>
      <c r="OVJ737"/>
      <c r="OVK737"/>
      <c r="OVL737"/>
      <c r="OVM737"/>
      <c r="OVN737"/>
      <c r="OVO737"/>
      <c r="OVP737"/>
      <c r="OVQ737"/>
      <c r="OVR737"/>
      <c r="OVS737"/>
      <c r="OVT737"/>
      <c r="OVU737"/>
      <c r="OVV737"/>
      <c r="OVW737"/>
      <c r="OVX737"/>
      <c r="OVY737"/>
      <c r="OVZ737"/>
      <c r="OWA737"/>
      <c r="OWB737"/>
      <c r="OWC737"/>
      <c r="OWD737"/>
      <c r="OWE737"/>
      <c r="OWF737"/>
      <c r="OWG737"/>
      <c r="OWH737"/>
      <c r="OWI737"/>
      <c r="OWJ737"/>
      <c r="OWK737"/>
      <c r="OWL737"/>
      <c r="OWM737"/>
      <c r="OWN737"/>
      <c r="OWO737"/>
      <c r="OWP737"/>
      <c r="OWQ737"/>
      <c r="OWR737"/>
      <c r="OWS737"/>
      <c r="OWT737"/>
      <c r="OWU737"/>
      <c r="OWV737"/>
      <c r="OWW737"/>
      <c r="OWX737"/>
      <c r="OWY737"/>
      <c r="OWZ737"/>
      <c r="OXA737"/>
      <c r="OXB737"/>
      <c r="OXC737"/>
      <c r="OXD737"/>
      <c r="OXE737"/>
      <c r="OXF737"/>
      <c r="OXG737"/>
      <c r="OXH737"/>
      <c r="OXI737"/>
      <c r="OXJ737"/>
      <c r="OXK737"/>
      <c r="OXL737"/>
      <c r="OXM737"/>
      <c r="OXN737"/>
      <c r="OXO737"/>
      <c r="OXP737"/>
      <c r="OXQ737"/>
      <c r="OXR737"/>
      <c r="OXS737"/>
      <c r="OXT737"/>
      <c r="OXU737"/>
      <c r="OXV737"/>
      <c r="OXW737"/>
      <c r="OXX737"/>
      <c r="OXY737"/>
      <c r="OXZ737"/>
      <c r="OYA737"/>
      <c r="OYB737"/>
      <c r="OYC737"/>
      <c r="OYD737"/>
      <c r="OYE737"/>
      <c r="OYF737"/>
      <c r="OYG737"/>
      <c r="OYH737"/>
      <c r="OYI737"/>
      <c r="OYJ737"/>
      <c r="OYK737"/>
      <c r="OYL737"/>
      <c r="OYM737"/>
      <c r="OYN737"/>
      <c r="OYO737"/>
      <c r="OYP737"/>
      <c r="OYQ737"/>
      <c r="OYR737"/>
      <c r="OYS737"/>
      <c r="OYT737"/>
      <c r="OYU737"/>
      <c r="OYV737"/>
      <c r="OYW737"/>
      <c r="OYX737"/>
      <c r="OYY737"/>
      <c r="OYZ737"/>
      <c r="OZA737"/>
      <c r="OZB737"/>
      <c r="OZC737"/>
      <c r="OZD737"/>
      <c r="OZE737"/>
      <c r="OZF737"/>
      <c r="OZG737"/>
      <c r="OZH737"/>
      <c r="OZI737"/>
      <c r="OZJ737"/>
      <c r="OZK737"/>
      <c r="OZL737"/>
      <c r="OZM737"/>
      <c r="OZN737"/>
      <c r="OZO737"/>
      <c r="OZP737"/>
      <c r="OZQ737"/>
      <c r="OZR737"/>
      <c r="OZS737"/>
      <c r="OZT737"/>
      <c r="OZU737"/>
      <c r="OZV737"/>
      <c r="OZW737"/>
      <c r="OZX737"/>
      <c r="OZY737"/>
      <c r="OZZ737"/>
      <c r="PAA737"/>
      <c r="PAB737"/>
      <c r="PAC737"/>
      <c r="PAD737"/>
      <c r="PAE737"/>
      <c r="PAF737"/>
      <c r="PAG737"/>
      <c r="PAH737"/>
      <c r="PAI737"/>
      <c r="PAJ737"/>
      <c r="PAK737"/>
      <c r="PAL737"/>
      <c r="PAM737"/>
      <c r="PAN737"/>
      <c r="PAO737"/>
      <c r="PAP737"/>
      <c r="PAQ737"/>
      <c r="PAR737"/>
      <c r="PAS737"/>
      <c r="PAT737"/>
      <c r="PAU737"/>
      <c r="PAV737"/>
      <c r="PAW737"/>
      <c r="PAX737"/>
      <c r="PAY737"/>
      <c r="PAZ737"/>
      <c r="PBA737"/>
      <c r="PBB737"/>
      <c r="PBC737"/>
      <c r="PBD737"/>
      <c r="PBE737"/>
      <c r="PBF737"/>
      <c r="PBG737"/>
      <c r="PBH737"/>
      <c r="PBI737"/>
      <c r="PBJ737"/>
      <c r="PBK737"/>
      <c r="PBL737"/>
      <c r="PBM737"/>
      <c r="PBN737"/>
      <c r="PBO737"/>
      <c r="PBP737"/>
      <c r="PBQ737"/>
      <c r="PBR737"/>
      <c r="PBS737"/>
      <c r="PBT737"/>
      <c r="PBU737"/>
      <c r="PBV737"/>
      <c r="PBW737"/>
      <c r="PBX737"/>
      <c r="PBY737"/>
      <c r="PBZ737"/>
      <c r="PCA737"/>
      <c r="PCB737"/>
      <c r="PCC737"/>
      <c r="PCD737"/>
      <c r="PCE737"/>
      <c r="PCF737"/>
      <c r="PCG737"/>
      <c r="PCH737"/>
      <c r="PCI737"/>
      <c r="PCJ737"/>
      <c r="PCK737"/>
      <c r="PCL737"/>
      <c r="PCM737"/>
      <c r="PCN737"/>
      <c r="PCO737"/>
      <c r="PCP737"/>
      <c r="PCQ737"/>
      <c r="PCR737"/>
      <c r="PCS737"/>
      <c r="PCT737"/>
      <c r="PCU737"/>
      <c r="PCV737"/>
      <c r="PCW737"/>
      <c r="PCX737"/>
      <c r="PCY737"/>
      <c r="PCZ737"/>
      <c r="PDA737"/>
      <c r="PDB737"/>
      <c r="PDC737"/>
      <c r="PDD737"/>
      <c r="PDE737"/>
      <c r="PDF737"/>
      <c r="PDG737"/>
      <c r="PDH737"/>
      <c r="PDI737"/>
      <c r="PDJ737"/>
      <c r="PDK737"/>
      <c r="PDL737"/>
      <c r="PDM737"/>
      <c r="PDN737"/>
      <c r="PDO737"/>
      <c r="PDP737"/>
      <c r="PDQ737"/>
      <c r="PDR737"/>
      <c r="PDS737"/>
      <c r="PDT737"/>
      <c r="PDU737"/>
      <c r="PDV737"/>
      <c r="PDW737"/>
      <c r="PDX737"/>
      <c r="PDY737"/>
      <c r="PDZ737"/>
      <c r="PEA737"/>
      <c r="PEB737"/>
      <c r="PEC737"/>
      <c r="PED737"/>
      <c r="PEE737"/>
      <c r="PEF737"/>
      <c r="PEG737"/>
      <c r="PEH737"/>
      <c r="PEI737"/>
      <c r="PEJ737"/>
      <c r="PEK737"/>
      <c r="PEL737"/>
      <c r="PEM737"/>
      <c r="PEN737"/>
      <c r="PEO737"/>
      <c r="PEP737"/>
      <c r="PEQ737"/>
      <c r="PER737"/>
      <c r="PES737"/>
      <c r="PET737"/>
      <c r="PEU737"/>
      <c r="PEV737"/>
      <c r="PEW737"/>
      <c r="PEX737"/>
      <c r="PEY737"/>
      <c r="PEZ737"/>
      <c r="PFA737"/>
      <c r="PFB737"/>
      <c r="PFC737"/>
      <c r="PFD737"/>
      <c r="PFE737"/>
      <c r="PFF737"/>
      <c r="PFG737"/>
      <c r="PFH737"/>
      <c r="PFI737"/>
      <c r="PFJ737"/>
      <c r="PFK737"/>
      <c r="PFL737"/>
      <c r="PFM737"/>
      <c r="PFN737"/>
      <c r="PFO737"/>
      <c r="PFP737"/>
      <c r="PFQ737"/>
      <c r="PFR737"/>
      <c r="PFS737"/>
      <c r="PFT737"/>
      <c r="PFU737"/>
      <c r="PFV737"/>
      <c r="PFW737"/>
      <c r="PFX737"/>
      <c r="PFY737"/>
      <c r="PFZ737"/>
      <c r="PGA737"/>
      <c r="PGB737"/>
      <c r="PGC737"/>
      <c r="PGD737"/>
      <c r="PGE737"/>
      <c r="PGF737"/>
      <c r="PGG737"/>
      <c r="PGH737"/>
      <c r="PGI737"/>
      <c r="PGJ737"/>
      <c r="PGK737"/>
      <c r="PGL737"/>
      <c r="PGM737"/>
      <c r="PGN737"/>
      <c r="PGO737"/>
      <c r="PGP737"/>
      <c r="PGQ737"/>
      <c r="PGR737"/>
      <c r="PGS737"/>
      <c r="PGT737"/>
      <c r="PGU737"/>
      <c r="PGV737"/>
      <c r="PGW737"/>
      <c r="PGX737"/>
      <c r="PGY737"/>
      <c r="PGZ737"/>
      <c r="PHA737"/>
      <c r="PHB737"/>
      <c r="PHC737"/>
      <c r="PHD737"/>
      <c r="PHE737"/>
      <c r="PHF737"/>
      <c r="PHG737"/>
      <c r="PHH737"/>
      <c r="PHI737"/>
      <c r="PHJ737"/>
      <c r="PHK737"/>
      <c r="PHL737"/>
      <c r="PHM737"/>
      <c r="PHN737"/>
      <c r="PHO737"/>
      <c r="PHP737"/>
      <c r="PHQ737"/>
      <c r="PHR737"/>
      <c r="PHS737"/>
      <c r="PHT737"/>
      <c r="PHU737"/>
      <c r="PHV737"/>
      <c r="PHW737"/>
      <c r="PHX737"/>
      <c r="PHY737"/>
      <c r="PHZ737"/>
      <c r="PIA737"/>
      <c r="PIB737"/>
      <c r="PIC737"/>
      <c r="PID737"/>
      <c r="PIE737"/>
      <c r="PIF737"/>
      <c r="PIG737"/>
      <c r="PIH737"/>
      <c r="PII737"/>
      <c r="PIJ737"/>
      <c r="PIK737"/>
      <c r="PIL737"/>
      <c r="PIM737"/>
      <c r="PIN737"/>
      <c r="PIO737"/>
      <c r="PIP737"/>
      <c r="PIQ737"/>
      <c r="PIR737"/>
      <c r="PIS737"/>
      <c r="PIT737"/>
      <c r="PIU737"/>
      <c r="PIV737"/>
      <c r="PIW737"/>
      <c r="PIX737"/>
      <c r="PIY737"/>
      <c r="PIZ737"/>
      <c r="PJA737"/>
      <c r="PJB737"/>
      <c r="PJC737"/>
      <c r="PJD737"/>
      <c r="PJE737"/>
      <c r="PJF737"/>
      <c r="PJG737"/>
      <c r="PJH737"/>
      <c r="PJI737"/>
      <c r="PJJ737"/>
      <c r="PJK737"/>
      <c r="PJL737"/>
      <c r="PJM737"/>
      <c r="PJN737"/>
      <c r="PJO737"/>
      <c r="PJP737"/>
      <c r="PJQ737"/>
      <c r="PJR737"/>
      <c r="PJS737"/>
      <c r="PJT737"/>
      <c r="PJU737"/>
      <c r="PJV737"/>
      <c r="PJW737"/>
      <c r="PJX737"/>
      <c r="PJY737"/>
      <c r="PJZ737"/>
      <c r="PKA737"/>
      <c r="PKB737"/>
      <c r="PKC737"/>
      <c r="PKD737"/>
      <c r="PKE737"/>
      <c r="PKF737"/>
      <c r="PKG737"/>
      <c r="PKH737"/>
      <c r="PKI737"/>
      <c r="PKJ737"/>
      <c r="PKK737"/>
      <c r="PKL737"/>
      <c r="PKM737"/>
      <c r="PKN737"/>
      <c r="PKO737"/>
      <c r="PKP737"/>
      <c r="PKQ737"/>
      <c r="PKR737"/>
      <c r="PKS737"/>
      <c r="PKT737"/>
      <c r="PKU737"/>
      <c r="PKV737"/>
      <c r="PKW737"/>
      <c r="PKX737"/>
      <c r="PKY737"/>
      <c r="PKZ737"/>
      <c r="PLA737"/>
      <c r="PLB737"/>
      <c r="PLC737"/>
      <c r="PLD737"/>
      <c r="PLE737"/>
      <c r="PLF737"/>
      <c r="PLG737"/>
      <c r="PLH737"/>
      <c r="PLI737"/>
      <c r="PLJ737"/>
      <c r="PLK737"/>
      <c r="PLL737"/>
      <c r="PLM737"/>
      <c r="PLN737"/>
      <c r="PLO737"/>
      <c r="PLP737"/>
      <c r="PLQ737"/>
      <c r="PLR737"/>
      <c r="PLS737"/>
      <c r="PLT737"/>
      <c r="PLU737"/>
      <c r="PLV737"/>
      <c r="PLW737"/>
      <c r="PLX737"/>
      <c r="PLY737"/>
      <c r="PLZ737"/>
      <c r="PMA737"/>
      <c r="PMB737"/>
      <c r="PMC737"/>
      <c r="PMD737"/>
      <c r="PME737"/>
      <c r="PMF737"/>
      <c r="PMG737"/>
      <c r="PMH737"/>
      <c r="PMI737"/>
      <c r="PMJ737"/>
      <c r="PMK737"/>
      <c r="PML737"/>
      <c r="PMM737"/>
      <c r="PMN737"/>
      <c r="PMO737"/>
      <c r="PMP737"/>
      <c r="PMQ737"/>
      <c r="PMR737"/>
      <c r="PMS737"/>
      <c r="PMT737"/>
      <c r="PMU737"/>
      <c r="PMV737"/>
      <c r="PMW737"/>
      <c r="PMX737"/>
      <c r="PMY737"/>
      <c r="PMZ737"/>
      <c r="PNA737"/>
      <c r="PNB737"/>
      <c r="PNC737"/>
      <c r="PND737"/>
      <c r="PNE737"/>
      <c r="PNF737"/>
      <c r="PNG737"/>
      <c r="PNH737"/>
      <c r="PNI737"/>
      <c r="PNJ737"/>
      <c r="PNK737"/>
      <c r="PNL737"/>
      <c r="PNM737"/>
      <c r="PNN737"/>
      <c r="PNO737"/>
      <c r="PNP737"/>
      <c r="PNQ737"/>
      <c r="PNR737"/>
      <c r="PNS737"/>
      <c r="PNT737"/>
      <c r="PNU737"/>
      <c r="PNV737"/>
      <c r="PNW737"/>
      <c r="PNX737"/>
      <c r="PNY737"/>
      <c r="PNZ737"/>
      <c r="POA737"/>
      <c r="POB737"/>
      <c r="POC737"/>
      <c r="POD737"/>
      <c r="POE737"/>
      <c r="POF737"/>
      <c r="POG737"/>
      <c r="POH737"/>
      <c r="POI737"/>
      <c r="POJ737"/>
      <c r="POK737"/>
      <c r="POL737"/>
      <c r="POM737"/>
      <c r="PON737"/>
      <c r="POO737"/>
      <c r="POP737"/>
      <c r="POQ737"/>
      <c r="POR737"/>
      <c r="POS737"/>
      <c r="POT737"/>
      <c r="POU737"/>
      <c r="POV737"/>
      <c r="POW737"/>
      <c r="POX737"/>
      <c r="POY737"/>
      <c r="POZ737"/>
      <c r="PPA737"/>
      <c r="PPB737"/>
      <c r="PPC737"/>
      <c r="PPD737"/>
      <c r="PPE737"/>
      <c r="PPF737"/>
      <c r="PPG737"/>
      <c r="PPH737"/>
      <c r="PPI737"/>
      <c r="PPJ737"/>
      <c r="PPK737"/>
      <c r="PPL737"/>
      <c r="PPM737"/>
      <c r="PPN737"/>
      <c r="PPO737"/>
      <c r="PPP737"/>
      <c r="PPQ737"/>
      <c r="PPR737"/>
      <c r="PPS737"/>
      <c r="PPT737"/>
      <c r="PPU737"/>
      <c r="PPV737"/>
      <c r="PPW737"/>
      <c r="PPX737"/>
      <c r="PPY737"/>
      <c r="PPZ737"/>
      <c r="PQA737"/>
      <c r="PQB737"/>
      <c r="PQC737"/>
      <c r="PQD737"/>
      <c r="PQE737"/>
      <c r="PQF737"/>
      <c r="PQG737"/>
      <c r="PQH737"/>
      <c r="PQI737"/>
      <c r="PQJ737"/>
      <c r="PQK737"/>
      <c r="PQL737"/>
      <c r="PQM737"/>
      <c r="PQN737"/>
      <c r="PQO737"/>
      <c r="PQP737"/>
      <c r="PQQ737"/>
      <c r="PQR737"/>
      <c r="PQS737"/>
      <c r="PQT737"/>
      <c r="PQU737"/>
      <c r="PQV737"/>
      <c r="PQW737"/>
      <c r="PQX737"/>
      <c r="PQY737"/>
      <c r="PQZ737"/>
      <c r="PRA737"/>
      <c r="PRB737"/>
      <c r="PRC737"/>
      <c r="PRD737"/>
      <c r="PRE737"/>
      <c r="PRF737"/>
      <c r="PRG737"/>
      <c r="PRH737"/>
      <c r="PRI737"/>
      <c r="PRJ737"/>
      <c r="PRK737"/>
      <c r="PRL737"/>
      <c r="PRM737"/>
      <c r="PRN737"/>
      <c r="PRO737"/>
      <c r="PRP737"/>
      <c r="PRQ737"/>
      <c r="PRR737"/>
      <c r="PRS737"/>
      <c r="PRT737"/>
      <c r="PRU737"/>
      <c r="PRV737"/>
      <c r="PRW737"/>
      <c r="PRX737"/>
      <c r="PRY737"/>
      <c r="PRZ737"/>
      <c r="PSA737"/>
      <c r="PSB737"/>
      <c r="PSC737"/>
      <c r="PSD737"/>
      <c r="PSE737"/>
      <c r="PSF737"/>
      <c r="PSG737"/>
      <c r="PSH737"/>
      <c r="PSI737"/>
      <c r="PSJ737"/>
      <c r="PSK737"/>
      <c r="PSL737"/>
      <c r="PSM737"/>
      <c r="PSN737"/>
      <c r="PSO737"/>
      <c r="PSP737"/>
      <c r="PSQ737"/>
      <c r="PSR737"/>
      <c r="PSS737"/>
      <c r="PST737"/>
      <c r="PSU737"/>
      <c r="PSV737"/>
      <c r="PSW737"/>
      <c r="PSX737"/>
      <c r="PSY737"/>
      <c r="PSZ737"/>
      <c r="PTA737"/>
      <c r="PTB737"/>
      <c r="PTC737"/>
      <c r="PTD737"/>
      <c r="PTE737"/>
      <c r="PTF737"/>
      <c r="PTG737"/>
      <c r="PTH737"/>
      <c r="PTI737"/>
      <c r="PTJ737"/>
      <c r="PTK737"/>
      <c r="PTL737"/>
      <c r="PTM737"/>
      <c r="PTN737"/>
      <c r="PTO737"/>
      <c r="PTP737"/>
      <c r="PTQ737"/>
      <c r="PTR737"/>
      <c r="PTS737"/>
      <c r="PTT737"/>
      <c r="PTU737"/>
      <c r="PTV737"/>
      <c r="PTW737"/>
      <c r="PTX737"/>
      <c r="PTY737"/>
      <c r="PTZ737"/>
      <c r="PUA737"/>
      <c r="PUB737"/>
      <c r="PUC737"/>
      <c r="PUD737"/>
      <c r="PUE737"/>
      <c r="PUF737"/>
      <c r="PUG737"/>
      <c r="PUH737"/>
      <c r="PUI737"/>
      <c r="PUJ737"/>
      <c r="PUK737"/>
      <c r="PUL737"/>
      <c r="PUM737"/>
      <c r="PUN737"/>
      <c r="PUO737"/>
      <c r="PUP737"/>
      <c r="PUQ737"/>
      <c r="PUR737"/>
      <c r="PUS737"/>
      <c r="PUT737"/>
      <c r="PUU737"/>
      <c r="PUV737"/>
      <c r="PUW737"/>
      <c r="PUX737"/>
      <c r="PUY737"/>
      <c r="PUZ737"/>
      <c r="PVA737"/>
      <c r="PVB737"/>
      <c r="PVC737"/>
      <c r="PVD737"/>
      <c r="PVE737"/>
      <c r="PVF737"/>
      <c r="PVG737"/>
      <c r="PVH737"/>
      <c r="PVI737"/>
      <c r="PVJ737"/>
      <c r="PVK737"/>
      <c r="PVL737"/>
      <c r="PVM737"/>
      <c r="PVN737"/>
      <c r="PVO737"/>
      <c r="PVP737"/>
      <c r="PVQ737"/>
      <c r="PVR737"/>
      <c r="PVS737"/>
      <c r="PVT737"/>
      <c r="PVU737"/>
      <c r="PVV737"/>
      <c r="PVW737"/>
      <c r="PVX737"/>
      <c r="PVY737"/>
      <c r="PVZ737"/>
      <c r="PWA737"/>
      <c r="PWB737"/>
      <c r="PWC737"/>
      <c r="PWD737"/>
      <c r="PWE737"/>
      <c r="PWF737"/>
      <c r="PWG737"/>
      <c r="PWH737"/>
      <c r="PWI737"/>
      <c r="PWJ737"/>
      <c r="PWK737"/>
      <c r="PWL737"/>
      <c r="PWM737"/>
      <c r="PWN737"/>
      <c r="PWO737"/>
      <c r="PWP737"/>
      <c r="PWQ737"/>
      <c r="PWR737"/>
      <c r="PWS737"/>
      <c r="PWT737"/>
      <c r="PWU737"/>
      <c r="PWV737"/>
      <c r="PWW737"/>
      <c r="PWX737"/>
      <c r="PWY737"/>
      <c r="PWZ737"/>
      <c r="PXA737"/>
      <c r="PXB737"/>
      <c r="PXC737"/>
      <c r="PXD737"/>
      <c r="PXE737"/>
      <c r="PXF737"/>
      <c r="PXG737"/>
      <c r="PXH737"/>
      <c r="PXI737"/>
      <c r="PXJ737"/>
      <c r="PXK737"/>
      <c r="PXL737"/>
      <c r="PXM737"/>
      <c r="PXN737"/>
      <c r="PXO737"/>
      <c r="PXP737"/>
      <c r="PXQ737"/>
      <c r="PXR737"/>
      <c r="PXS737"/>
      <c r="PXT737"/>
      <c r="PXU737"/>
      <c r="PXV737"/>
      <c r="PXW737"/>
      <c r="PXX737"/>
      <c r="PXY737"/>
      <c r="PXZ737"/>
      <c r="PYA737"/>
      <c r="PYB737"/>
      <c r="PYC737"/>
      <c r="PYD737"/>
      <c r="PYE737"/>
      <c r="PYF737"/>
      <c r="PYG737"/>
      <c r="PYH737"/>
      <c r="PYI737"/>
      <c r="PYJ737"/>
      <c r="PYK737"/>
      <c r="PYL737"/>
      <c r="PYM737"/>
      <c r="PYN737"/>
      <c r="PYO737"/>
      <c r="PYP737"/>
      <c r="PYQ737"/>
      <c r="PYR737"/>
      <c r="PYS737"/>
      <c r="PYT737"/>
      <c r="PYU737"/>
      <c r="PYV737"/>
      <c r="PYW737"/>
      <c r="PYX737"/>
      <c r="PYY737"/>
      <c r="PYZ737"/>
      <c r="PZA737"/>
      <c r="PZB737"/>
      <c r="PZC737"/>
      <c r="PZD737"/>
      <c r="PZE737"/>
      <c r="PZF737"/>
      <c r="PZG737"/>
      <c r="PZH737"/>
      <c r="PZI737"/>
      <c r="PZJ737"/>
      <c r="PZK737"/>
      <c r="PZL737"/>
      <c r="PZM737"/>
      <c r="PZN737"/>
      <c r="PZO737"/>
      <c r="PZP737"/>
      <c r="PZQ737"/>
      <c r="PZR737"/>
      <c r="PZS737"/>
      <c r="PZT737"/>
      <c r="PZU737"/>
      <c r="PZV737"/>
      <c r="PZW737"/>
      <c r="PZX737"/>
      <c r="PZY737"/>
      <c r="PZZ737"/>
      <c r="QAA737"/>
      <c r="QAB737"/>
      <c r="QAC737"/>
      <c r="QAD737"/>
      <c r="QAE737"/>
      <c r="QAF737"/>
      <c r="QAG737"/>
      <c r="QAH737"/>
      <c r="QAI737"/>
      <c r="QAJ737"/>
      <c r="QAK737"/>
      <c r="QAL737"/>
      <c r="QAM737"/>
      <c r="QAN737"/>
      <c r="QAO737"/>
      <c r="QAP737"/>
      <c r="QAQ737"/>
      <c r="QAR737"/>
      <c r="QAS737"/>
      <c r="QAT737"/>
      <c r="QAU737"/>
      <c r="QAV737"/>
      <c r="QAW737"/>
      <c r="QAX737"/>
      <c r="QAY737"/>
      <c r="QAZ737"/>
      <c r="QBA737"/>
      <c r="QBB737"/>
      <c r="QBC737"/>
      <c r="QBD737"/>
      <c r="QBE737"/>
      <c r="QBF737"/>
      <c r="QBG737"/>
      <c r="QBH737"/>
      <c r="QBI737"/>
      <c r="QBJ737"/>
      <c r="QBK737"/>
      <c r="QBL737"/>
      <c r="QBM737"/>
      <c r="QBN737"/>
      <c r="QBO737"/>
      <c r="QBP737"/>
      <c r="QBQ737"/>
      <c r="QBR737"/>
      <c r="QBS737"/>
      <c r="QBT737"/>
      <c r="QBU737"/>
      <c r="QBV737"/>
      <c r="QBW737"/>
      <c r="QBX737"/>
      <c r="QBY737"/>
      <c r="QBZ737"/>
      <c r="QCA737"/>
      <c r="QCB737"/>
      <c r="QCC737"/>
      <c r="QCD737"/>
      <c r="QCE737"/>
      <c r="QCF737"/>
      <c r="QCG737"/>
      <c r="QCH737"/>
      <c r="QCI737"/>
      <c r="QCJ737"/>
      <c r="QCK737"/>
      <c r="QCL737"/>
      <c r="QCM737"/>
      <c r="QCN737"/>
      <c r="QCO737"/>
      <c r="QCP737"/>
      <c r="QCQ737"/>
      <c r="QCR737"/>
      <c r="QCS737"/>
      <c r="QCT737"/>
      <c r="QCU737"/>
      <c r="QCV737"/>
      <c r="QCW737"/>
      <c r="QCX737"/>
      <c r="QCY737"/>
      <c r="QCZ737"/>
      <c r="QDA737"/>
      <c r="QDB737"/>
      <c r="QDC737"/>
      <c r="QDD737"/>
      <c r="QDE737"/>
      <c r="QDF737"/>
      <c r="QDG737"/>
      <c r="QDH737"/>
      <c r="QDI737"/>
      <c r="QDJ737"/>
      <c r="QDK737"/>
      <c r="QDL737"/>
      <c r="QDM737"/>
      <c r="QDN737"/>
      <c r="QDO737"/>
      <c r="QDP737"/>
      <c r="QDQ737"/>
      <c r="QDR737"/>
      <c r="QDS737"/>
      <c r="QDT737"/>
      <c r="QDU737"/>
      <c r="QDV737"/>
      <c r="QDW737"/>
      <c r="QDX737"/>
      <c r="QDY737"/>
      <c r="QDZ737"/>
      <c r="QEA737"/>
      <c r="QEB737"/>
      <c r="QEC737"/>
      <c r="QED737"/>
      <c r="QEE737"/>
      <c r="QEF737"/>
      <c r="QEG737"/>
      <c r="QEH737"/>
      <c r="QEI737"/>
      <c r="QEJ737"/>
      <c r="QEK737"/>
      <c r="QEL737"/>
      <c r="QEM737"/>
      <c r="QEN737"/>
      <c r="QEO737"/>
      <c r="QEP737"/>
      <c r="QEQ737"/>
      <c r="QER737"/>
      <c r="QES737"/>
      <c r="QET737"/>
      <c r="QEU737"/>
      <c r="QEV737"/>
      <c r="QEW737"/>
      <c r="QEX737"/>
      <c r="QEY737"/>
      <c r="QEZ737"/>
      <c r="QFA737"/>
      <c r="QFB737"/>
      <c r="QFC737"/>
      <c r="QFD737"/>
      <c r="QFE737"/>
      <c r="QFF737"/>
      <c r="QFG737"/>
      <c r="QFH737"/>
      <c r="QFI737"/>
      <c r="QFJ737"/>
      <c r="QFK737"/>
      <c r="QFL737"/>
      <c r="QFM737"/>
      <c r="QFN737"/>
      <c r="QFO737"/>
      <c r="QFP737"/>
      <c r="QFQ737"/>
      <c r="QFR737"/>
      <c r="QFS737"/>
      <c r="QFT737"/>
      <c r="QFU737"/>
      <c r="QFV737"/>
      <c r="QFW737"/>
      <c r="QFX737"/>
      <c r="QFY737"/>
      <c r="QFZ737"/>
      <c r="QGA737"/>
      <c r="QGB737"/>
      <c r="QGC737"/>
      <c r="QGD737"/>
      <c r="QGE737"/>
      <c r="QGF737"/>
      <c r="QGG737"/>
      <c r="QGH737"/>
      <c r="QGI737"/>
      <c r="QGJ737"/>
      <c r="QGK737"/>
      <c r="QGL737"/>
      <c r="QGM737"/>
      <c r="QGN737"/>
      <c r="QGO737"/>
      <c r="QGP737"/>
      <c r="QGQ737"/>
      <c r="QGR737"/>
      <c r="QGS737"/>
      <c r="QGT737"/>
      <c r="QGU737"/>
      <c r="QGV737"/>
      <c r="QGW737"/>
      <c r="QGX737"/>
      <c r="QGY737"/>
      <c r="QGZ737"/>
      <c r="QHA737"/>
      <c r="QHB737"/>
      <c r="QHC737"/>
      <c r="QHD737"/>
      <c r="QHE737"/>
      <c r="QHF737"/>
      <c r="QHG737"/>
      <c r="QHH737"/>
      <c r="QHI737"/>
      <c r="QHJ737"/>
      <c r="QHK737"/>
      <c r="QHL737"/>
      <c r="QHM737"/>
      <c r="QHN737"/>
      <c r="QHO737"/>
      <c r="QHP737"/>
      <c r="QHQ737"/>
      <c r="QHR737"/>
      <c r="QHS737"/>
      <c r="QHT737"/>
      <c r="QHU737"/>
      <c r="QHV737"/>
      <c r="QHW737"/>
      <c r="QHX737"/>
      <c r="QHY737"/>
      <c r="QHZ737"/>
      <c r="QIA737"/>
      <c r="QIB737"/>
      <c r="QIC737"/>
      <c r="QID737"/>
      <c r="QIE737"/>
      <c r="QIF737"/>
      <c r="QIG737"/>
      <c r="QIH737"/>
      <c r="QII737"/>
      <c r="QIJ737"/>
      <c r="QIK737"/>
      <c r="QIL737"/>
      <c r="QIM737"/>
      <c r="QIN737"/>
      <c r="QIO737"/>
      <c r="QIP737"/>
      <c r="QIQ737"/>
      <c r="QIR737"/>
      <c r="QIS737"/>
      <c r="QIT737"/>
      <c r="QIU737"/>
      <c r="QIV737"/>
      <c r="QIW737"/>
      <c r="QIX737"/>
      <c r="QIY737"/>
      <c r="QIZ737"/>
      <c r="QJA737"/>
      <c r="QJB737"/>
      <c r="QJC737"/>
      <c r="QJD737"/>
      <c r="QJE737"/>
      <c r="QJF737"/>
      <c r="QJG737"/>
      <c r="QJH737"/>
      <c r="QJI737"/>
      <c r="QJJ737"/>
      <c r="QJK737"/>
      <c r="QJL737"/>
      <c r="QJM737"/>
      <c r="QJN737"/>
      <c r="QJO737"/>
      <c r="QJP737"/>
      <c r="QJQ737"/>
      <c r="QJR737"/>
      <c r="QJS737"/>
      <c r="QJT737"/>
      <c r="QJU737"/>
      <c r="QJV737"/>
      <c r="QJW737"/>
      <c r="QJX737"/>
      <c r="QJY737"/>
      <c r="QJZ737"/>
      <c r="QKA737"/>
      <c r="QKB737"/>
      <c r="QKC737"/>
      <c r="QKD737"/>
      <c r="QKE737"/>
      <c r="QKF737"/>
      <c r="QKG737"/>
      <c r="QKH737"/>
      <c r="QKI737"/>
      <c r="QKJ737"/>
      <c r="QKK737"/>
      <c r="QKL737"/>
      <c r="QKM737"/>
      <c r="QKN737"/>
      <c r="QKO737"/>
      <c r="QKP737"/>
      <c r="QKQ737"/>
      <c r="QKR737"/>
      <c r="QKS737"/>
      <c r="QKT737"/>
      <c r="QKU737"/>
      <c r="QKV737"/>
      <c r="QKW737"/>
      <c r="QKX737"/>
      <c r="QKY737"/>
      <c r="QKZ737"/>
      <c r="QLA737"/>
      <c r="QLB737"/>
      <c r="QLC737"/>
      <c r="QLD737"/>
      <c r="QLE737"/>
      <c r="QLF737"/>
      <c r="QLG737"/>
      <c r="QLH737"/>
      <c r="QLI737"/>
      <c r="QLJ737"/>
      <c r="QLK737"/>
      <c r="QLL737"/>
      <c r="QLM737"/>
      <c r="QLN737"/>
      <c r="QLO737"/>
      <c r="QLP737"/>
      <c r="QLQ737"/>
      <c r="QLR737"/>
      <c r="QLS737"/>
      <c r="QLT737"/>
      <c r="QLU737"/>
      <c r="QLV737"/>
      <c r="QLW737"/>
      <c r="QLX737"/>
      <c r="QLY737"/>
      <c r="QLZ737"/>
      <c r="QMA737"/>
      <c r="QMB737"/>
      <c r="QMC737"/>
      <c r="QMD737"/>
      <c r="QME737"/>
      <c r="QMF737"/>
      <c r="QMG737"/>
      <c r="QMH737"/>
      <c r="QMI737"/>
      <c r="QMJ737"/>
      <c r="QMK737"/>
      <c r="QML737"/>
      <c r="QMM737"/>
      <c r="QMN737"/>
      <c r="QMO737"/>
      <c r="QMP737"/>
      <c r="QMQ737"/>
      <c r="QMR737"/>
      <c r="QMS737"/>
      <c r="QMT737"/>
      <c r="QMU737"/>
      <c r="QMV737"/>
      <c r="QMW737"/>
      <c r="QMX737"/>
      <c r="QMY737"/>
      <c r="QMZ737"/>
      <c r="QNA737"/>
      <c r="QNB737"/>
      <c r="QNC737"/>
      <c r="QND737"/>
      <c r="QNE737"/>
      <c r="QNF737"/>
      <c r="QNG737"/>
      <c r="QNH737"/>
      <c r="QNI737"/>
      <c r="QNJ737"/>
      <c r="QNK737"/>
      <c r="QNL737"/>
      <c r="QNM737"/>
      <c r="QNN737"/>
      <c r="QNO737"/>
      <c r="QNP737"/>
      <c r="QNQ737"/>
      <c r="QNR737"/>
      <c r="QNS737"/>
      <c r="QNT737"/>
      <c r="QNU737"/>
      <c r="QNV737"/>
      <c r="QNW737"/>
      <c r="QNX737"/>
      <c r="QNY737"/>
      <c r="QNZ737"/>
      <c r="QOA737"/>
      <c r="QOB737"/>
      <c r="QOC737"/>
      <c r="QOD737"/>
      <c r="QOE737"/>
      <c r="QOF737"/>
      <c r="QOG737"/>
      <c r="QOH737"/>
      <c r="QOI737"/>
      <c r="QOJ737"/>
      <c r="QOK737"/>
      <c r="QOL737"/>
      <c r="QOM737"/>
      <c r="QON737"/>
      <c r="QOO737"/>
      <c r="QOP737"/>
      <c r="QOQ737"/>
      <c r="QOR737"/>
      <c r="QOS737"/>
      <c r="QOT737"/>
      <c r="QOU737"/>
      <c r="QOV737"/>
      <c r="QOW737"/>
      <c r="QOX737"/>
      <c r="QOY737"/>
      <c r="QOZ737"/>
      <c r="QPA737"/>
      <c r="QPB737"/>
      <c r="QPC737"/>
      <c r="QPD737"/>
      <c r="QPE737"/>
      <c r="QPF737"/>
      <c r="QPG737"/>
      <c r="QPH737"/>
      <c r="QPI737"/>
      <c r="QPJ737"/>
      <c r="QPK737"/>
      <c r="QPL737"/>
      <c r="QPM737"/>
      <c r="QPN737"/>
      <c r="QPO737"/>
      <c r="QPP737"/>
      <c r="QPQ737"/>
      <c r="QPR737"/>
      <c r="QPS737"/>
      <c r="QPT737"/>
      <c r="QPU737"/>
      <c r="QPV737"/>
      <c r="QPW737"/>
      <c r="QPX737"/>
      <c r="QPY737"/>
      <c r="QPZ737"/>
      <c r="QQA737"/>
      <c r="QQB737"/>
      <c r="QQC737"/>
      <c r="QQD737"/>
      <c r="QQE737"/>
      <c r="QQF737"/>
      <c r="QQG737"/>
      <c r="QQH737"/>
      <c r="QQI737"/>
      <c r="QQJ737"/>
      <c r="QQK737"/>
      <c r="QQL737"/>
      <c r="QQM737"/>
      <c r="QQN737"/>
      <c r="QQO737"/>
      <c r="QQP737"/>
      <c r="QQQ737"/>
      <c r="QQR737"/>
      <c r="QQS737"/>
      <c r="QQT737"/>
      <c r="QQU737"/>
      <c r="QQV737"/>
      <c r="QQW737"/>
      <c r="QQX737"/>
      <c r="QQY737"/>
      <c r="QQZ737"/>
      <c r="QRA737"/>
      <c r="QRB737"/>
      <c r="QRC737"/>
      <c r="QRD737"/>
      <c r="QRE737"/>
      <c r="QRF737"/>
      <c r="QRG737"/>
      <c r="QRH737"/>
      <c r="QRI737"/>
      <c r="QRJ737"/>
      <c r="QRK737"/>
      <c r="QRL737"/>
      <c r="QRM737"/>
      <c r="QRN737"/>
      <c r="QRO737"/>
      <c r="QRP737"/>
      <c r="QRQ737"/>
      <c r="QRR737"/>
      <c r="QRS737"/>
      <c r="QRT737"/>
      <c r="QRU737"/>
      <c r="QRV737"/>
      <c r="QRW737"/>
      <c r="QRX737"/>
      <c r="QRY737"/>
      <c r="QRZ737"/>
      <c r="QSA737"/>
      <c r="QSB737"/>
      <c r="QSC737"/>
      <c r="QSD737"/>
      <c r="QSE737"/>
      <c r="QSF737"/>
      <c r="QSG737"/>
      <c r="QSH737"/>
      <c r="QSI737"/>
      <c r="QSJ737"/>
      <c r="QSK737"/>
      <c r="QSL737"/>
      <c r="QSM737"/>
      <c r="QSN737"/>
      <c r="QSO737"/>
      <c r="QSP737"/>
      <c r="QSQ737"/>
      <c r="QSR737"/>
      <c r="QSS737"/>
      <c r="QST737"/>
      <c r="QSU737"/>
      <c r="QSV737"/>
      <c r="QSW737"/>
      <c r="QSX737"/>
      <c r="QSY737"/>
      <c r="QSZ737"/>
      <c r="QTA737"/>
      <c r="QTB737"/>
      <c r="QTC737"/>
      <c r="QTD737"/>
      <c r="QTE737"/>
      <c r="QTF737"/>
      <c r="QTG737"/>
      <c r="QTH737"/>
      <c r="QTI737"/>
      <c r="QTJ737"/>
      <c r="QTK737"/>
      <c r="QTL737"/>
      <c r="QTM737"/>
      <c r="QTN737"/>
      <c r="QTO737"/>
      <c r="QTP737"/>
      <c r="QTQ737"/>
      <c r="QTR737"/>
      <c r="QTS737"/>
      <c r="QTT737"/>
      <c r="QTU737"/>
      <c r="QTV737"/>
      <c r="QTW737"/>
      <c r="QTX737"/>
      <c r="QTY737"/>
      <c r="QTZ737"/>
      <c r="QUA737"/>
      <c r="QUB737"/>
      <c r="QUC737"/>
      <c r="QUD737"/>
      <c r="QUE737"/>
      <c r="QUF737"/>
      <c r="QUG737"/>
      <c r="QUH737"/>
      <c r="QUI737"/>
      <c r="QUJ737"/>
      <c r="QUK737"/>
      <c r="QUL737"/>
      <c r="QUM737"/>
      <c r="QUN737"/>
      <c r="QUO737"/>
      <c r="QUP737"/>
      <c r="QUQ737"/>
      <c r="QUR737"/>
      <c r="QUS737"/>
      <c r="QUT737"/>
      <c r="QUU737"/>
      <c r="QUV737"/>
      <c r="QUW737"/>
      <c r="QUX737"/>
      <c r="QUY737"/>
      <c r="QUZ737"/>
      <c r="QVA737"/>
      <c r="QVB737"/>
      <c r="QVC737"/>
      <c r="QVD737"/>
      <c r="QVE737"/>
      <c r="QVF737"/>
      <c r="QVG737"/>
      <c r="QVH737"/>
      <c r="QVI737"/>
      <c r="QVJ737"/>
      <c r="QVK737"/>
      <c r="QVL737"/>
      <c r="QVM737"/>
      <c r="QVN737"/>
      <c r="QVO737"/>
      <c r="QVP737"/>
      <c r="QVQ737"/>
      <c r="QVR737"/>
      <c r="QVS737"/>
      <c r="QVT737"/>
      <c r="QVU737"/>
      <c r="QVV737"/>
      <c r="QVW737"/>
      <c r="QVX737"/>
      <c r="QVY737"/>
      <c r="QVZ737"/>
      <c r="QWA737"/>
      <c r="QWB737"/>
      <c r="QWC737"/>
      <c r="QWD737"/>
      <c r="QWE737"/>
      <c r="QWF737"/>
      <c r="QWG737"/>
      <c r="QWH737"/>
      <c r="QWI737"/>
      <c r="QWJ737"/>
      <c r="QWK737"/>
      <c r="QWL737"/>
      <c r="QWM737"/>
      <c r="QWN737"/>
      <c r="QWO737"/>
      <c r="QWP737"/>
      <c r="QWQ737"/>
      <c r="QWR737"/>
      <c r="QWS737"/>
      <c r="QWT737"/>
      <c r="QWU737"/>
      <c r="QWV737"/>
      <c r="QWW737"/>
      <c r="QWX737"/>
      <c r="QWY737"/>
      <c r="QWZ737"/>
      <c r="QXA737"/>
      <c r="QXB737"/>
      <c r="QXC737"/>
      <c r="QXD737"/>
      <c r="QXE737"/>
      <c r="QXF737"/>
      <c r="QXG737"/>
      <c r="QXH737"/>
      <c r="QXI737"/>
      <c r="QXJ737"/>
      <c r="QXK737"/>
      <c r="QXL737"/>
      <c r="QXM737"/>
      <c r="QXN737"/>
      <c r="QXO737"/>
      <c r="QXP737"/>
      <c r="QXQ737"/>
      <c r="QXR737"/>
      <c r="QXS737"/>
      <c r="QXT737"/>
      <c r="QXU737"/>
      <c r="QXV737"/>
      <c r="QXW737"/>
      <c r="QXX737"/>
      <c r="QXY737"/>
      <c r="QXZ737"/>
      <c r="QYA737"/>
      <c r="QYB737"/>
      <c r="QYC737"/>
      <c r="QYD737"/>
      <c r="QYE737"/>
      <c r="QYF737"/>
      <c r="QYG737"/>
      <c r="QYH737"/>
      <c r="QYI737"/>
      <c r="QYJ737"/>
      <c r="QYK737"/>
      <c r="QYL737"/>
      <c r="QYM737"/>
      <c r="QYN737"/>
      <c r="QYO737"/>
      <c r="QYP737"/>
      <c r="QYQ737"/>
      <c r="QYR737"/>
      <c r="QYS737"/>
      <c r="QYT737"/>
      <c r="QYU737"/>
      <c r="QYV737"/>
      <c r="QYW737"/>
      <c r="QYX737"/>
      <c r="QYY737"/>
      <c r="QYZ737"/>
      <c r="QZA737"/>
      <c r="QZB737"/>
      <c r="QZC737"/>
      <c r="QZD737"/>
      <c r="QZE737"/>
      <c r="QZF737"/>
      <c r="QZG737"/>
      <c r="QZH737"/>
      <c r="QZI737"/>
      <c r="QZJ737"/>
      <c r="QZK737"/>
      <c r="QZL737"/>
      <c r="QZM737"/>
      <c r="QZN737"/>
      <c r="QZO737"/>
      <c r="QZP737"/>
      <c r="QZQ737"/>
      <c r="QZR737"/>
      <c r="QZS737"/>
      <c r="QZT737"/>
      <c r="QZU737"/>
      <c r="QZV737"/>
      <c r="QZW737"/>
      <c r="QZX737"/>
      <c r="QZY737"/>
      <c r="QZZ737"/>
      <c r="RAA737"/>
      <c r="RAB737"/>
      <c r="RAC737"/>
      <c r="RAD737"/>
      <c r="RAE737"/>
      <c r="RAF737"/>
      <c r="RAG737"/>
      <c r="RAH737"/>
      <c r="RAI737"/>
      <c r="RAJ737"/>
      <c r="RAK737"/>
      <c r="RAL737"/>
      <c r="RAM737"/>
      <c r="RAN737"/>
      <c r="RAO737"/>
      <c r="RAP737"/>
      <c r="RAQ737"/>
      <c r="RAR737"/>
      <c r="RAS737"/>
      <c r="RAT737"/>
      <c r="RAU737"/>
      <c r="RAV737"/>
      <c r="RAW737"/>
      <c r="RAX737"/>
      <c r="RAY737"/>
      <c r="RAZ737"/>
      <c r="RBA737"/>
      <c r="RBB737"/>
      <c r="RBC737"/>
      <c r="RBD737"/>
      <c r="RBE737"/>
      <c r="RBF737"/>
      <c r="RBG737"/>
      <c r="RBH737"/>
      <c r="RBI737"/>
      <c r="RBJ737"/>
      <c r="RBK737"/>
      <c r="RBL737"/>
      <c r="RBM737"/>
      <c r="RBN737"/>
      <c r="RBO737"/>
      <c r="RBP737"/>
      <c r="RBQ737"/>
      <c r="RBR737"/>
      <c r="RBS737"/>
      <c r="RBT737"/>
      <c r="RBU737"/>
      <c r="RBV737"/>
      <c r="RBW737"/>
      <c r="RBX737"/>
      <c r="RBY737"/>
      <c r="RBZ737"/>
      <c r="RCA737"/>
      <c r="RCB737"/>
      <c r="RCC737"/>
      <c r="RCD737"/>
      <c r="RCE737"/>
      <c r="RCF737"/>
      <c r="RCG737"/>
      <c r="RCH737"/>
      <c r="RCI737"/>
      <c r="RCJ737"/>
      <c r="RCK737"/>
      <c r="RCL737"/>
      <c r="RCM737"/>
      <c r="RCN737"/>
      <c r="RCO737"/>
      <c r="RCP737"/>
      <c r="RCQ737"/>
      <c r="RCR737"/>
      <c r="RCS737"/>
      <c r="RCT737"/>
      <c r="RCU737"/>
      <c r="RCV737"/>
      <c r="RCW737"/>
      <c r="RCX737"/>
      <c r="RCY737"/>
      <c r="RCZ737"/>
      <c r="RDA737"/>
      <c r="RDB737"/>
      <c r="RDC737"/>
      <c r="RDD737"/>
      <c r="RDE737"/>
      <c r="RDF737"/>
      <c r="RDG737"/>
      <c r="RDH737"/>
      <c r="RDI737"/>
      <c r="RDJ737"/>
      <c r="RDK737"/>
      <c r="RDL737"/>
      <c r="RDM737"/>
      <c r="RDN737"/>
      <c r="RDO737"/>
      <c r="RDP737"/>
      <c r="RDQ737"/>
      <c r="RDR737"/>
      <c r="RDS737"/>
      <c r="RDT737"/>
      <c r="RDU737"/>
      <c r="RDV737"/>
      <c r="RDW737"/>
      <c r="RDX737"/>
      <c r="RDY737"/>
      <c r="RDZ737"/>
      <c r="REA737"/>
      <c r="REB737"/>
      <c r="REC737"/>
      <c r="RED737"/>
      <c r="REE737"/>
      <c r="REF737"/>
      <c r="REG737"/>
      <c r="REH737"/>
      <c r="REI737"/>
      <c r="REJ737"/>
      <c r="REK737"/>
      <c r="REL737"/>
      <c r="REM737"/>
      <c r="REN737"/>
      <c r="REO737"/>
      <c r="REP737"/>
      <c r="REQ737"/>
      <c r="RER737"/>
      <c r="RES737"/>
      <c r="RET737"/>
      <c r="REU737"/>
      <c r="REV737"/>
      <c r="REW737"/>
      <c r="REX737"/>
      <c r="REY737"/>
      <c r="REZ737"/>
      <c r="RFA737"/>
      <c r="RFB737"/>
      <c r="RFC737"/>
      <c r="RFD737"/>
      <c r="RFE737"/>
      <c r="RFF737"/>
      <c r="RFG737"/>
      <c r="RFH737"/>
      <c r="RFI737"/>
      <c r="RFJ737"/>
      <c r="RFK737"/>
      <c r="RFL737"/>
      <c r="RFM737"/>
      <c r="RFN737"/>
      <c r="RFO737"/>
      <c r="RFP737"/>
      <c r="RFQ737"/>
      <c r="RFR737"/>
      <c r="RFS737"/>
      <c r="RFT737"/>
      <c r="RFU737"/>
      <c r="RFV737"/>
      <c r="RFW737"/>
      <c r="RFX737"/>
      <c r="RFY737"/>
      <c r="RFZ737"/>
      <c r="RGA737"/>
      <c r="RGB737"/>
      <c r="RGC737"/>
      <c r="RGD737"/>
      <c r="RGE737"/>
      <c r="RGF737"/>
      <c r="RGG737"/>
      <c r="RGH737"/>
      <c r="RGI737"/>
      <c r="RGJ737"/>
      <c r="RGK737"/>
      <c r="RGL737"/>
      <c r="RGM737"/>
      <c r="RGN737"/>
      <c r="RGO737"/>
      <c r="RGP737"/>
      <c r="RGQ737"/>
      <c r="RGR737"/>
      <c r="RGS737"/>
      <c r="RGT737"/>
      <c r="RGU737"/>
      <c r="RGV737"/>
      <c r="RGW737"/>
      <c r="RGX737"/>
      <c r="RGY737"/>
      <c r="RGZ737"/>
      <c r="RHA737"/>
      <c r="RHB737"/>
      <c r="RHC737"/>
      <c r="RHD737"/>
      <c r="RHE737"/>
      <c r="RHF737"/>
      <c r="RHG737"/>
      <c r="RHH737"/>
      <c r="RHI737"/>
      <c r="RHJ737"/>
      <c r="RHK737"/>
      <c r="RHL737"/>
      <c r="RHM737"/>
      <c r="RHN737"/>
      <c r="RHO737"/>
      <c r="RHP737"/>
      <c r="RHQ737"/>
      <c r="RHR737"/>
      <c r="RHS737"/>
      <c r="RHT737"/>
      <c r="RHU737"/>
      <c r="RHV737"/>
      <c r="RHW737"/>
      <c r="RHX737"/>
      <c r="RHY737"/>
      <c r="RHZ737"/>
      <c r="RIA737"/>
      <c r="RIB737"/>
      <c r="RIC737"/>
      <c r="RID737"/>
      <c r="RIE737"/>
      <c r="RIF737"/>
      <c r="RIG737"/>
      <c r="RIH737"/>
      <c r="RII737"/>
      <c r="RIJ737"/>
      <c r="RIK737"/>
      <c r="RIL737"/>
      <c r="RIM737"/>
      <c r="RIN737"/>
      <c r="RIO737"/>
      <c r="RIP737"/>
      <c r="RIQ737"/>
      <c r="RIR737"/>
      <c r="RIS737"/>
      <c r="RIT737"/>
      <c r="RIU737"/>
      <c r="RIV737"/>
      <c r="RIW737"/>
      <c r="RIX737"/>
      <c r="RIY737"/>
      <c r="RIZ737"/>
      <c r="RJA737"/>
      <c r="RJB737"/>
      <c r="RJC737"/>
      <c r="RJD737"/>
      <c r="RJE737"/>
      <c r="RJF737"/>
      <c r="RJG737"/>
      <c r="RJH737"/>
      <c r="RJI737"/>
      <c r="RJJ737"/>
      <c r="RJK737"/>
      <c r="RJL737"/>
      <c r="RJM737"/>
      <c r="RJN737"/>
      <c r="RJO737"/>
      <c r="RJP737"/>
      <c r="RJQ737"/>
      <c r="RJR737"/>
      <c r="RJS737"/>
      <c r="RJT737"/>
      <c r="RJU737"/>
      <c r="RJV737"/>
      <c r="RJW737"/>
      <c r="RJX737"/>
      <c r="RJY737"/>
      <c r="RJZ737"/>
      <c r="RKA737"/>
      <c r="RKB737"/>
      <c r="RKC737"/>
      <c r="RKD737"/>
      <c r="RKE737"/>
      <c r="RKF737"/>
      <c r="RKG737"/>
      <c r="RKH737"/>
      <c r="RKI737"/>
      <c r="RKJ737"/>
      <c r="RKK737"/>
      <c r="RKL737"/>
      <c r="RKM737"/>
      <c r="RKN737"/>
      <c r="RKO737"/>
      <c r="RKP737"/>
      <c r="RKQ737"/>
      <c r="RKR737"/>
      <c r="RKS737"/>
      <c r="RKT737"/>
      <c r="RKU737"/>
      <c r="RKV737"/>
      <c r="RKW737"/>
      <c r="RKX737"/>
      <c r="RKY737"/>
      <c r="RKZ737"/>
      <c r="RLA737"/>
      <c r="RLB737"/>
      <c r="RLC737"/>
      <c r="RLD737"/>
      <c r="RLE737"/>
      <c r="RLF737"/>
      <c r="RLG737"/>
      <c r="RLH737"/>
      <c r="RLI737"/>
      <c r="RLJ737"/>
      <c r="RLK737"/>
      <c r="RLL737"/>
      <c r="RLM737"/>
      <c r="RLN737"/>
      <c r="RLO737"/>
      <c r="RLP737"/>
      <c r="RLQ737"/>
      <c r="RLR737"/>
      <c r="RLS737"/>
      <c r="RLT737"/>
      <c r="RLU737"/>
      <c r="RLV737"/>
      <c r="RLW737"/>
      <c r="RLX737"/>
      <c r="RLY737"/>
      <c r="RLZ737"/>
      <c r="RMA737"/>
      <c r="RMB737"/>
      <c r="RMC737"/>
      <c r="RMD737"/>
      <c r="RME737"/>
      <c r="RMF737"/>
      <c r="RMG737"/>
      <c r="RMH737"/>
      <c r="RMI737"/>
      <c r="RMJ737"/>
      <c r="RMK737"/>
      <c r="RML737"/>
      <c r="RMM737"/>
      <c r="RMN737"/>
      <c r="RMO737"/>
      <c r="RMP737"/>
      <c r="RMQ737"/>
      <c r="RMR737"/>
      <c r="RMS737"/>
      <c r="RMT737"/>
      <c r="RMU737"/>
      <c r="RMV737"/>
      <c r="RMW737"/>
      <c r="RMX737"/>
      <c r="RMY737"/>
      <c r="RMZ737"/>
      <c r="RNA737"/>
      <c r="RNB737"/>
      <c r="RNC737"/>
      <c r="RND737"/>
      <c r="RNE737"/>
      <c r="RNF737"/>
      <c r="RNG737"/>
      <c r="RNH737"/>
      <c r="RNI737"/>
      <c r="RNJ737"/>
      <c r="RNK737"/>
      <c r="RNL737"/>
      <c r="RNM737"/>
      <c r="RNN737"/>
      <c r="RNO737"/>
      <c r="RNP737"/>
      <c r="RNQ737"/>
      <c r="RNR737"/>
      <c r="RNS737"/>
      <c r="RNT737"/>
      <c r="RNU737"/>
      <c r="RNV737"/>
      <c r="RNW737"/>
      <c r="RNX737"/>
      <c r="RNY737"/>
      <c r="RNZ737"/>
      <c r="ROA737"/>
      <c r="ROB737"/>
      <c r="ROC737"/>
      <c r="ROD737"/>
      <c r="ROE737"/>
      <c r="ROF737"/>
      <c r="ROG737"/>
      <c r="ROH737"/>
      <c r="ROI737"/>
      <c r="ROJ737"/>
      <c r="ROK737"/>
      <c r="ROL737"/>
      <c r="ROM737"/>
      <c r="RON737"/>
      <c r="ROO737"/>
      <c r="ROP737"/>
      <c r="ROQ737"/>
      <c r="ROR737"/>
      <c r="ROS737"/>
      <c r="ROT737"/>
      <c r="ROU737"/>
      <c r="ROV737"/>
      <c r="ROW737"/>
      <c r="ROX737"/>
      <c r="ROY737"/>
      <c r="ROZ737"/>
      <c r="RPA737"/>
      <c r="RPB737"/>
      <c r="RPC737"/>
      <c r="RPD737"/>
      <c r="RPE737"/>
      <c r="RPF737"/>
      <c r="RPG737"/>
      <c r="RPH737"/>
      <c r="RPI737"/>
      <c r="RPJ737"/>
      <c r="RPK737"/>
      <c r="RPL737"/>
      <c r="RPM737"/>
      <c r="RPN737"/>
      <c r="RPO737"/>
      <c r="RPP737"/>
      <c r="RPQ737"/>
      <c r="RPR737"/>
      <c r="RPS737"/>
      <c r="RPT737"/>
      <c r="RPU737"/>
      <c r="RPV737"/>
      <c r="RPW737"/>
      <c r="RPX737"/>
      <c r="RPY737"/>
      <c r="RPZ737"/>
      <c r="RQA737"/>
      <c r="RQB737"/>
      <c r="RQC737"/>
      <c r="RQD737"/>
      <c r="RQE737"/>
      <c r="RQF737"/>
      <c r="RQG737"/>
      <c r="RQH737"/>
      <c r="RQI737"/>
      <c r="RQJ737"/>
      <c r="RQK737"/>
      <c r="RQL737"/>
      <c r="RQM737"/>
      <c r="RQN737"/>
      <c r="RQO737"/>
      <c r="RQP737"/>
      <c r="RQQ737"/>
      <c r="RQR737"/>
      <c r="RQS737"/>
      <c r="RQT737"/>
      <c r="RQU737"/>
      <c r="RQV737"/>
      <c r="RQW737"/>
      <c r="RQX737"/>
      <c r="RQY737"/>
      <c r="RQZ737"/>
      <c r="RRA737"/>
      <c r="RRB737"/>
      <c r="RRC737"/>
      <c r="RRD737"/>
      <c r="RRE737"/>
      <c r="RRF737"/>
      <c r="RRG737"/>
      <c r="RRH737"/>
      <c r="RRI737"/>
      <c r="RRJ737"/>
      <c r="RRK737"/>
      <c r="RRL737"/>
      <c r="RRM737"/>
      <c r="RRN737"/>
      <c r="RRO737"/>
      <c r="RRP737"/>
      <c r="RRQ737"/>
      <c r="RRR737"/>
      <c r="RRS737"/>
      <c r="RRT737"/>
      <c r="RRU737"/>
      <c r="RRV737"/>
      <c r="RRW737"/>
      <c r="RRX737"/>
      <c r="RRY737"/>
      <c r="RRZ737"/>
      <c r="RSA737"/>
      <c r="RSB737"/>
      <c r="RSC737"/>
      <c r="RSD737"/>
      <c r="RSE737"/>
      <c r="RSF737"/>
      <c r="RSG737"/>
      <c r="RSH737"/>
      <c r="RSI737"/>
      <c r="RSJ737"/>
      <c r="RSK737"/>
      <c r="RSL737"/>
      <c r="RSM737"/>
      <c r="RSN737"/>
      <c r="RSO737"/>
      <c r="RSP737"/>
      <c r="RSQ737"/>
      <c r="RSR737"/>
      <c r="RSS737"/>
      <c r="RST737"/>
      <c r="RSU737"/>
      <c r="RSV737"/>
      <c r="RSW737"/>
      <c r="RSX737"/>
      <c r="RSY737"/>
      <c r="RSZ737"/>
      <c r="RTA737"/>
      <c r="RTB737"/>
      <c r="RTC737"/>
      <c r="RTD737"/>
      <c r="RTE737"/>
      <c r="RTF737"/>
      <c r="RTG737"/>
      <c r="RTH737"/>
      <c r="RTI737"/>
      <c r="RTJ737"/>
      <c r="RTK737"/>
      <c r="RTL737"/>
      <c r="RTM737"/>
      <c r="RTN737"/>
      <c r="RTO737"/>
      <c r="RTP737"/>
      <c r="RTQ737"/>
      <c r="RTR737"/>
      <c r="RTS737"/>
      <c r="RTT737"/>
      <c r="RTU737"/>
      <c r="RTV737"/>
      <c r="RTW737"/>
      <c r="RTX737"/>
      <c r="RTY737"/>
      <c r="RTZ737"/>
      <c r="RUA737"/>
      <c r="RUB737"/>
      <c r="RUC737"/>
      <c r="RUD737"/>
      <c r="RUE737"/>
      <c r="RUF737"/>
      <c r="RUG737"/>
      <c r="RUH737"/>
      <c r="RUI737"/>
      <c r="RUJ737"/>
      <c r="RUK737"/>
      <c r="RUL737"/>
      <c r="RUM737"/>
      <c r="RUN737"/>
      <c r="RUO737"/>
      <c r="RUP737"/>
      <c r="RUQ737"/>
      <c r="RUR737"/>
      <c r="RUS737"/>
      <c r="RUT737"/>
      <c r="RUU737"/>
      <c r="RUV737"/>
      <c r="RUW737"/>
      <c r="RUX737"/>
      <c r="RUY737"/>
      <c r="RUZ737"/>
      <c r="RVA737"/>
      <c r="RVB737"/>
      <c r="RVC737"/>
      <c r="RVD737"/>
      <c r="RVE737"/>
      <c r="RVF737"/>
      <c r="RVG737"/>
      <c r="RVH737"/>
      <c r="RVI737"/>
      <c r="RVJ737"/>
      <c r="RVK737"/>
      <c r="RVL737"/>
      <c r="RVM737"/>
      <c r="RVN737"/>
      <c r="RVO737"/>
      <c r="RVP737"/>
      <c r="RVQ737"/>
      <c r="RVR737"/>
      <c r="RVS737"/>
      <c r="RVT737"/>
      <c r="RVU737"/>
      <c r="RVV737"/>
      <c r="RVW737"/>
      <c r="RVX737"/>
      <c r="RVY737"/>
      <c r="RVZ737"/>
      <c r="RWA737"/>
      <c r="RWB737"/>
      <c r="RWC737"/>
      <c r="RWD737"/>
      <c r="RWE737"/>
      <c r="RWF737"/>
      <c r="RWG737"/>
      <c r="RWH737"/>
      <c r="RWI737"/>
      <c r="RWJ737"/>
      <c r="RWK737"/>
      <c r="RWL737"/>
      <c r="RWM737"/>
      <c r="RWN737"/>
      <c r="RWO737"/>
      <c r="RWP737"/>
      <c r="RWQ737"/>
      <c r="RWR737"/>
      <c r="RWS737"/>
      <c r="RWT737"/>
      <c r="RWU737"/>
      <c r="RWV737"/>
      <c r="RWW737"/>
      <c r="RWX737"/>
      <c r="RWY737"/>
      <c r="RWZ737"/>
      <c r="RXA737"/>
      <c r="RXB737"/>
      <c r="RXC737"/>
      <c r="RXD737"/>
      <c r="RXE737"/>
      <c r="RXF737"/>
      <c r="RXG737"/>
      <c r="RXH737"/>
      <c r="RXI737"/>
      <c r="RXJ737"/>
      <c r="RXK737"/>
      <c r="RXL737"/>
      <c r="RXM737"/>
      <c r="RXN737"/>
      <c r="RXO737"/>
      <c r="RXP737"/>
      <c r="RXQ737"/>
      <c r="RXR737"/>
      <c r="RXS737"/>
      <c r="RXT737"/>
      <c r="RXU737"/>
      <c r="RXV737"/>
      <c r="RXW737"/>
      <c r="RXX737"/>
      <c r="RXY737"/>
      <c r="RXZ737"/>
      <c r="RYA737"/>
      <c r="RYB737"/>
      <c r="RYC737"/>
      <c r="RYD737"/>
      <c r="RYE737"/>
      <c r="RYF737"/>
      <c r="RYG737"/>
      <c r="RYH737"/>
      <c r="RYI737"/>
      <c r="RYJ737"/>
      <c r="RYK737"/>
      <c r="RYL737"/>
      <c r="RYM737"/>
      <c r="RYN737"/>
      <c r="RYO737"/>
      <c r="RYP737"/>
      <c r="RYQ737"/>
      <c r="RYR737"/>
      <c r="RYS737"/>
      <c r="RYT737"/>
      <c r="RYU737"/>
      <c r="RYV737"/>
      <c r="RYW737"/>
      <c r="RYX737"/>
      <c r="RYY737"/>
      <c r="RYZ737"/>
      <c r="RZA737"/>
      <c r="RZB737"/>
      <c r="RZC737"/>
      <c r="RZD737"/>
      <c r="RZE737"/>
      <c r="RZF737"/>
      <c r="RZG737"/>
      <c r="RZH737"/>
      <c r="RZI737"/>
      <c r="RZJ737"/>
      <c r="RZK737"/>
      <c r="RZL737"/>
      <c r="RZM737"/>
      <c r="RZN737"/>
      <c r="RZO737"/>
      <c r="RZP737"/>
      <c r="RZQ737"/>
      <c r="RZR737"/>
      <c r="RZS737"/>
      <c r="RZT737"/>
      <c r="RZU737"/>
      <c r="RZV737"/>
      <c r="RZW737"/>
      <c r="RZX737"/>
      <c r="RZY737"/>
      <c r="RZZ737"/>
      <c r="SAA737"/>
      <c r="SAB737"/>
      <c r="SAC737"/>
      <c r="SAD737"/>
      <c r="SAE737"/>
      <c r="SAF737"/>
      <c r="SAG737"/>
      <c r="SAH737"/>
      <c r="SAI737"/>
      <c r="SAJ737"/>
      <c r="SAK737"/>
      <c r="SAL737"/>
      <c r="SAM737"/>
      <c r="SAN737"/>
      <c r="SAO737"/>
      <c r="SAP737"/>
      <c r="SAQ737"/>
      <c r="SAR737"/>
      <c r="SAS737"/>
      <c r="SAT737"/>
      <c r="SAU737"/>
      <c r="SAV737"/>
      <c r="SAW737"/>
      <c r="SAX737"/>
      <c r="SAY737"/>
      <c r="SAZ737"/>
      <c r="SBA737"/>
      <c r="SBB737"/>
      <c r="SBC737"/>
      <c r="SBD737"/>
      <c r="SBE737"/>
      <c r="SBF737"/>
      <c r="SBG737"/>
      <c r="SBH737"/>
      <c r="SBI737"/>
      <c r="SBJ737"/>
      <c r="SBK737"/>
      <c r="SBL737"/>
      <c r="SBM737"/>
      <c r="SBN737"/>
      <c r="SBO737"/>
      <c r="SBP737"/>
      <c r="SBQ737"/>
      <c r="SBR737"/>
      <c r="SBS737"/>
      <c r="SBT737"/>
      <c r="SBU737"/>
      <c r="SBV737"/>
      <c r="SBW737"/>
      <c r="SBX737"/>
      <c r="SBY737"/>
      <c r="SBZ737"/>
      <c r="SCA737"/>
      <c r="SCB737"/>
      <c r="SCC737"/>
      <c r="SCD737"/>
      <c r="SCE737"/>
      <c r="SCF737"/>
      <c r="SCG737"/>
      <c r="SCH737"/>
      <c r="SCI737"/>
      <c r="SCJ737"/>
      <c r="SCK737"/>
      <c r="SCL737"/>
      <c r="SCM737"/>
      <c r="SCN737"/>
      <c r="SCO737"/>
      <c r="SCP737"/>
      <c r="SCQ737"/>
      <c r="SCR737"/>
      <c r="SCS737"/>
      <c r="SCT737"/>
      <c r="SCU737"/>
      <c r="SCV737"/>
      <c r="SCW737"/>
      <c r="SCX737"/>
      <c r="SCY737"/>
      <c r="SCZ737"/>
      <c r="SDA737"/>
      <c r="SDB737"/>
      <c r="SDC737"/>
      <c r="SDD737"/>
      <c r="SDE737"/>
      <c r="SDF737"/>
      <c r="SDG737"/>
      <c r="SDH737"/>
      <c r="SDI737"/>
      <c r="SDJ737"/>
      <c r="SDK737"/>
      <c r="SDL737"/>
      <c r="SDM737"/>
      <c r="SDN737"/>
      <c r="SDO737"/>
      <c r="SDP737"/>
      <c r="SDQ737"/>
      <c r="SDR737"/>
      <c r="SDS737"/>
      <c r="SDT737"/>
      <c r="SDU737"/>
      <c r="SDV737"/>
      <c r="SDW737"/>
      <c r="SDX737"/>
      <c r="SDY737"/>
      <c r="SDZ737"/>
      <c r="SEA737"/>
      <c r="SEB737"/>
      <c r="SEC737"/>
      <c r="SED737"/>
      <c r="SEE737"/>
      <c r="SEF737"/>
      <c r="SEG737"/>
      <c r="SEH737"/>
      <c r="SEI737"/>
      <c r="SEJ737"/>
      <c r="SEK737"/>
      <c r="SEL737"/>
      <c r="SEM737"/>
      <c r="SEN737"/>
      <c r="SEO737"/>
      <c r="SEP737"/>
      <c r="SEQ737"/>
      <c r="SER737"/>
      <c r="SES737"/>
      <c r="SET737"/>
      <c r="SEU737"/>
      <c r="SEV737"/>
      <c r="SEW737"/>
      <c r="SEX737"/>
      <c r="SEY737"/>
      <c r="SEZ737"/>
      <c r="SFA737"/>
      <c r="SFB737"/>
      <c r="SFC737"/>
      <c r="SFD737"/>
      <c r="SFE737"/>
      <c r="SFF737"/>
      <c r="SFG737"/>
      <c r="SFH737"/>
      <c r="SFI737"/>
      <c r="SFJ737"/>
      <c r="SFK737"/>
      <c r="SFL737"/>
      <c r="SFM737"/>
      <c r="SFN737"/>
      <c r="SFO737"/>
      <c r="SFP737"/>
      <c r="SFQ737"/>
      <c r="SFR737"/>
      <c r="SFS737"/>
      <c r="SFT737"/>
      <c r="SFU737"/>
      <c r="SFV737"/>
      <c r="SFW737"/>
      <c r="SFX737"/>
      <c r="SFY737"/>
      <c r="SFZ737"/>
      <c r="SGA737"/>
      <c r="SGB737"/>
      <c r="SGC737"/>
      <c r="SGD737"/>
      <c r="SGE737"/>
      <c r="SGF737"/>
      <c r="SGG737"/>
      <c r="SGH737"/>
      <c r="SGI737"/>
      <c r="SGJ737"/>
      <c r="SGK737"/>
      <c r="SGL737"/>
      <c r="SGM737"/>
      <c r="SGN737"/>
      <c r="SGO737"/>
      <c r="SGP737"/>
      <c r="SGQ737"/>
      <c r="SGR737"/>
      <c r="SGS737"/>
      <c r="SGT737"/>
      <c r="SGU737"/>
      <c r="SGV737"/>
      <c r="SGW737"/>
      <c r="SGX737"/>
      <c r="SGY737"/>
      <c r="SGZ737"/>
      <c r="SHA737"/>
      <c r="SHB737"/>
      <c r="SHC737"/>
      <c r="SHD737"/>
      <c r="SHE737"/>
      <c r="SHF737"/>
      <c r="SHG737"/>
      <c r="SHH737"/>
      <c r="SHI737"/>
      <c r="SHJ737"/>
      <c r="SHK737"/>
      <c r="SHL737"/>
      <c r="SHM737"/>
      <c r="SHN737"/>
      <c r="SHO737"/>
      <c r="SHP737"/>
      <c r="SHQ737"/>
      <c r="SHR737"/>
      <c r="SHS737"/>
      <c r="SHT737"/>
      <c r="SHU737"/>
      <c r="SHV737"/>
      <c r="SHW737"/>
      <c r="SHX737"/>
      <c r="SHY737"/>
      <c r="SHZ737"/>
      <c r="SIA737"/>
      <c r="SIB737"/>
      <c r="SIC737"/>
      <c r="SID737"/>
      <c r="SIE737"/>
      <c r="SIF737"/>
      <c r="SIG737"/>
      <c r="SIH737"/>
      <c r="SII737"/>
      <c r="SIJ737"/>
      <c r="SIK737"/>
      <c r="SIL737"/>
      <c r="SIM737"/>
      <c r="SIN737"/>
      <c r="SIO737"/>
      <c r="SIP737"/>
      <c r="SIQ737"/>
      <c r="SIR737"/>
      <c r="SIS737"/>
      <c r="SIT737"/>
      <c r="SIU737"/>
      <c r="SIV737"/>
      <c r="SIW737"/>
      <c r="SIX737"/>
      <c r="SIY737"/>
      <c r="SIZ737"/>
      <c r="SJA737"/>
      <c r="SJB737"/>
      <c r="SJC737"/>
      <c r="SJD737"/>
      <c r="SJE737"/>
      <c r="SJF737"/>
      <c r="SJG737"/>
      <c r="SJH737"/>
      <c r="SJI737"/>
      <c r="SJJ737"/>
      <c r="SJK737"/>
      <c r="SJL737"/>
      <c r="SJM737"/>
      <c r="SJN737"/>
      <c r="SJO737"/>
      <c r="SJP737"/>
      <c r="SJQ737"/>
      <c r="SJR737"/>
      <c r="SJS737"/>
      <c r="SJT737"/>
      <c r="SJU737"/>
      <c r="SJV737"/>
      <c r="SJW737"/>
      <c r="SJX737"/>
      <c r="SJY737"/>
      <c r="SJZ737"/>
      <c r="SKA737"/>
      <c r="SKB737"/>
      <c r="SKC737"/>
      <c r="SKD737"/>
      <c r="SKE737"/>
      <c r="SKF737"/>
      <c r="SKG737"/>
      <c r="SKH737"/>
      <c r="SKI737"/>
      <c r="SKJ737"/>
      <c r="SKK737"/>
      <c r="SKL737"/>
      <c r="SKM737"/>
      <c r="SKN737"/>
      <c r="SKO737"/>
      <c r="SKP737"/>
      <c r="SKQ737"/>
      <c r="SKR737"/>
      <c r="SKS737"/>
      <c r="SKT737"/>
      <c r="SKU737"/>
      <c r="SKV737"/>
      <c r="SKW737"/>
      <c r="SKX737"/>
      <c r="SKY737"/>
      <c r="SKZ737"/>
      <c r="SLA737"/>
      <c r="SLB737"/>
      <c r="SLC737"/>
      <c r="SLD737"/>
      <c r="SLE737"/>
      <c r="SLF737"/>
      <c r="SLG737"/>
      <c r="SLH737"/>
      <c r="SLI737"/>
      <c r="SLJ737"/>
      <c r="SLK737"/>
      <c r="SLL737"/>
      <c r="SLM737"/>
      <c r="SLN737"/>
      <c r="SLO737"/>
      <c r="SLP737"/>
      <c r="SLQ737"/>
      <c r="SLR737"/>
      <c r="SLS737"/>
      <c r="SLT737"/>
      <c r="SLU737"/>
      <c r="SLV737"/>
      <c r="SLW737"/>
      <c r="SLX737"/>
      <c r="SLY737"/>
      <c r="SLZ737"/>
      <c r="SMA737"/>
      <c r="SMB737"/>
      <c r="SMC737"/>
      <c r="SMD737"/>
      <c r="SME737"/>
      <c r="SMF737"/>
      <c r="SMG737"/>
      <c r="SMH737"/>
      <c r="SMI737"/>
      <c r="SMJ737"/>
      <c r="SMK737"/>
      <c r="SML737"/>
      <c r="SMM737"/>
      <c r="SMN737"/>
      <c r="SMO737"/>
      <c r="SMP737"/>
      <c r="SMQ737"/>
      <c r="SMR737"/>
      <c r="SMS737"/>
      <c r="SMT737"/>
      <c r="SMU737"/>
      <c r="SMV737"/>
      <c r="SMW737"/>
      <c r="SMX737"/>
      <c r="SMY737"/>
      <c r="SMZ737"/>
      <c r="SNA737"/>
      <c r="SNB737"/>
      <c r="SNC737"/>
      <c r="SND737"/>
      <c r="SNE737"/>
      <c r="SNF737"/>
      <c r="SNG737"/>
      <c r="SNH737"/>
      <c r="SNI737"/>
      <c r="SNJ737"/>
      <c r="SNK737"/>
      <c r="SNL737"/>
      <c r="SNM737"/>
      <c r="SNN737"/>
      <c r="SNO737"/>
      <c r="SNP737"/>
      <c r="SNQ737"/>
      <c r="SNR737"/>
      <c r="SNS737"/>
      <c r="SNT737"/>
      <c r="SNU737"/>
      <c r="SNV737"/>
      <c r="SNW737"/>
      <c r="SNX737"/>
      <c r="SNY737"/>
      <c r="SNZ737"/>
      <c r="SOA737"/>
      <c r="SOB737"/>
      <c r="SOC737"/>
      <c r="SOD737"/>
      <c r="SOE737"/>
      <c r="SOF737"/>
      <c r="SOG737"/>
      <c r="SOH737"/>
      <c r="SOI737"/>
      <c r="SOJ737"/>
      <c r="SOK737"/>
      <c r="SOL737"/>
      <c r="SOM737"/>
      <c r="SON737"/>
      <c r="SOO737"/>
      <c r="SOP737"/>
      <c r="SOQ737"/>
      <c r="SOR737"/>
      <c r="SOS737"/>
      <c r="SOT737"/>
      <c r="SOU737"/>
      <c r="SOV737"/>
      <c r="SOW737"/>
      <c r="SOX737"/>
      <c r="SOY737"/>
      <c r="SOZ737"/>
      <c r="SPA737"/>
      <c r="SPB737"/>
      <c r="SPC737"/>
      <c r="SPD737"/>
      <c r="SPE737"/>
      <c r="SPF737"/>
      <c r="SPG737"/>
      <c r="SPH737"/>
      <c r="SPI737"/>
      <c r="SPJ737"/>
      <c r="SPK737"/>
      <c r="SPL737"/>
      <c r="SPM737"/>
      <c r="SPN737"/>
      <c r="SPO737"/>
      <c r="SPP737"/>
      <c r="SPQ737"/>
      <c r="SPR737"/>
      <c r="SPS737"/>
      <c r="SPT737"/>
      <c r="SPU737"/>
      <c r="SPV737"/>
      <c r="SPW737"/>
      <c r="SPX737"/>
      <c r="SPY737"/>
      <c r="SPZ737"/>
      <c r="SQA737"/>
      <c r="SQB737"/>
      <c r="SQC737"/>
      <c r="SQD737"/>
      <c r="SQE737"/>
      <c r="SQF737"/>
      <c r="SQG737"/>
      <c r="SQH737"/>
      <c r="SQI737"/>
      <c r="SQJ737"/>
      <c r="SQK737"/>
      <c r="SQL737"/>
      <c r="SQM737"/>
      <c r="SQN737"/>
      <c r="SQO737"/>
      <c r="SQP737"/>
      <c r="SQQ737"/>
      <c r="SQR737"/>
      <c r="SQS737"/>
      <c r="SQT737"/>
      <c r="SQU737"/>
      <c r="SQV737"/>
      <c r="SQW737"/>
      <c r="SQX737"/>
      <c r="SQY737"/>
      <c r="SQZ737"/>
      <c r="SRA737"/>
      <c r="SRB737"/>
      <c r="SRC737"/>
      <c r="SRD737"/>
      <c r="SRE737"/>
      <c r="SRF737"/>
      <c r="SRG737"/>
      <c r="SRH737"/>
      <c r="SRI737"/>
      <c r="SRJ737"/>
      <c r="SRK737"/>
      <c r="SRL737"/>
      <c r="SRM737"/>
      <c r="SRN737"/>
      <c r="SRO737"/>
      <c r="SRP737"/>
      <c r="SRQ737"/>
      <c r="SRR737"/>
      <c r="SRS737"/>
      <c r="SRT737"/>
      <c r="SRU737"/>
      <c r="SRV737"/>
      <c r="SRW737"/>
      <c r="SRX737"/>
      <c r="SRY737"/>
      <c r="SRZ737"/>
      <c r="SSA737"/>
      <c r="SSB737"/>
      <c r="SSC737"/>
      <c r="SSD737"/>
      <c r="SSE737"/>
      <c r="SSF737"/>
      <c r="SSG737"/>
      <c r="SSH737"/>
      <c r="SSI737"/>
      <c r="SSJ737"/>
      <c r="SSK737"/>
      <c r="SSL737"/>
      <c r="SSM737"/>
      <c r="SSN737"/>
      <c r="SSO737"/>
      <c r="SSP737"/>
      <c r="SSQ737"/>
      <c r="SSR737"/>
      <c r="SSS737"/>
      <c r="SST737"/>
      <c r="SSU737"/>
      <c r="SSV737"/>
      <c r="SSW737"/>
      <c r="SSX737"/>
      <c r="SSY737"/>
      <c r="SSZ737"/>
      <c r="STA737"/>
      <c r="STB737"/>
      <c r="STC737"/>
      <c r="STD737"/>
      <c r="STE737"/>
      <c r="STF737"/>
      <c r="STG737"/>
      <c r="STH737"/>
      <c r="STI737"/>
      <c r="STJ737"/>
      <c r="STK737"/>
      <c r="STL737"/>
      <c r="STM737"/>
      <c r="STN737"/>
      <c r="STO737"/>
      <c r="STP737"/>
      <c r="STQ737"/>
      <c r="STR737"/>
      <c r="STS737"/>
      <c r="STT737"/>
      <c r="STU737"/>
      <c r="STV737"/>
      <c r="STW737"/>
      <c r="STX737"/>
      <c r="STY737"/>
      <c r="STZ737"/>
      <c r="SUA737"/>
      <c r="SUB737"/>
      <c r="SUC737"/>
      <c r="SUD737"/>
      <c r="SUE737"/>
      <c r="SUF737"/>
      <c r="SUG737"/>
      <c r="SUH737"/>
      <c r="SUI737"/>
      <c r="SUJ737"/>
      <c r="SUK737"/>
      <c r="SUL737"/>
      <c r="SUM737"/>
      <c r="SUN737"/>
      <c r="SUO737"/>
      <c r="SUP737"/>
      <c r="SUQ737"/>
      <c r="SUR737"/>
      <c r="SUS737"/>
      <c r="SUT737"/>
      <c r="SUU737"/>
      <c r="SUV737"/>
      <c r="SUW737"/>
      <c r="SUX737"/>
      <c r="SUY737"/>
      <c r="SUZ737"/>
      <c r="SVA737"/>
      <c r="SVB737"/>
      <c r="SVC737"/>
      <c r="SVD737"/>
      <c r="SVE737"/>
      <c r="SVF737"/>
      <c r="SVG737"/>
      <c r="SVH737"/>
      <c r="SVI737"/>
      <c r="SVJ737"/>
      <c r="SVK737"/>
      <c r="SVL737"/>
      <c r="SVM737"/>
      <c r="SVN737"/>
      <c r="SVO737"/>
      <c r="SVP737"/>
      <c r="SVQ737"/>
      <c r="SVR737"/>
      <c r="SVS737"/>
      <c r="SVT737"/>
      <c r="SVU737"/>
      <c r="SVV737"/>
      <c r="SVW737"/>
      <c r="SVX737"/>
      <c r="SVY737"/>
      <c r="SVZ737"/>
      <c r="SWA737"/>
      <c r="SWB737"/>
      <c r="SWC737"/>
      <c r="SWD737"/>
      <c r="SWE737"/>
      <c r="SWF737"/>
      <c r="SWG737"/>
      <c r="SWH737"/>
      <c r="SWI737"/>
      <c r="SWJ737"/>
      <c r="SWK737"/>
      <c r="SWL737"/>
      <c r="SWM737"/>
      <c r="SWN737"/>
      <c r="SWO737"/>
      <c r="SWP737"/>
      <c r="SWQ737"/>
      <c r="SWR737"/>
      <c r="SWS737"/>
      <c r="SWT737"/>
      <c r="SWU737"/>
      <c r="SWV737"/>
      <c r="SWW737"/>
      <c r="SWX737"/>
      <c r="SWY737"/>
      <c r="SWZ737"/>
      <c r="SXA737"/>
      <c r="SXB737"/>
      <c r="SXC737"/>
      <c r="SXD737"/>
      <c r="SXE737"/>
      <c r="SXF737"/>
      <c r="SXG737"/>
      <c r="SXH737"/>
      <c r="SXI737"/>
      <c r="SXJ737"/>
      <c r="SXK737"/>
      <c r="SXL737"/>
      <c r="SXM737"/>
      <c r="SXN737"/>
      <c r="SXO737"/>
      <c r="SXP737"/>
      <c r="SXQ737"/>
      <c r="SXR737"/>
      <c r="SXS737"/>
      <c r="SXT737"/>
      <c r="SXU737"/>
      <c r="SXV737"/>
      <c r="SXW737"/>
      <c r="SXX737"/>
      <c r="SXY737"/>
      <c r="SXZ737"/>
      <c r="SYA737"/>
      <c r="SYB737"/>
      <c r="SYC737"/>
      <c r="SYD737"/>
      <c r="SYE737"/>
      <c r="SYF737"/>
      <c r="SYG737"/>
      <c r="SYH737"/>
      <c r="SYI737"/>
      <c r="SYJ737"/>
      <c r="SYK737"/>
      <c r="SYL737"/>
      <c r="SYM737"/>
      <c r="SYN737"/>
      <c r="SYO737"/>
      <c r="SYP737"/>
      <c r="SYQ737"/>
      <c r="SYR737"/>
      <c r="SYS737"/>
      <c r="SYT737"/>
      <c r="SYU737"/>
      <c r="SYV737"/>
      <c r="SYW737"/>
      <c r="SYX737"/>
      <c r="SYY737"/>
      <c r="SYZ737"/>
      <c r="SZA737"/>
      <c r="SZB737"/>
      <c r="SZC737"/>
      <c r="SZD737"/>
      <c r="SZE737"/>
      <c r="SZF737"/>
      <c r="SZG737"/>
      <c r="SZH737"/>
      <c r="SZI737"/>
      <c r="SZJ737"/>
      <c r="SZK737"/>
      <c r="SZL737"/>
      <c r="SZM737"/>
      <c r="SZN737"/>
      <c r="SZO737"/>
      <c r="SZP737"/>
      <c r="SZQ737"/>
      <c r="SZR737"/>
      <c r="SZS737"/>
      <c r="SZT737"/>
      <c r="SZU737"/>
      <c r="SZV737"/>
      <c r="SZW737"/>
      <c r="SZX737"/>
      <c r="SZY737"/>
      <c r="SZZ737"/>
      <c r="TAA737"/>
      <c r="TAB737"/>
      <c r="TAC737"/>
      <c r="TAD737"/>
      <c r="TAE737"/>
      <c r="TAF737"/>
      <c r="TAG737"/>
      <c r="TAH737"/>
      <c r="TAI737"/>
      <c r="TAJ737"/>
      <c r="TAK737"/>
      <c r="TAL737"/>
      <c r="TAM737"/>
      <c r="TAN737"/>
      <c r="TAO737"/>
      <c r="TAP737"/>
      <c r="TAQ737"/>
      <c r="TAR737"/>
      <c r="TAS737"/>
      <c r="TAT737"/>
      <c r="TAU737"/>
      <c r="TAV737"/>
      <c r="TAW737"/>
      <c r="TAX737"/>
      <c r="TAY737"/>
      <c r="TAZ737"/>
      <c r="TBA737"/>
      <c r="TBB737"/>
      <c r="TBC737"/>
      <c r="TBD737"/>
      <c r="TBE737"/>
      <c r="TBF737"/>
      <c r="TBG737"/>
      <c r="TBH737"/>
      <c r="TBI737"/>
      <c r="TBJ737"/>
      <c r="TBK737"/>
      <c r="TBL737"/>
      <c r="TBM737"/>
      <c r="TBN737"/>
      <c r="TBO737"/>
      <c r="TBP737"/>
      <c r="TBQ737"/>
      <c r="TBR737"/>
      <c r="TBS737"/>
      <c r="TBT737"/>
      <c r="TBU737"/>
      <c r="TBV737"/>
      <c r="TBW737"/>
      <c r="TBX737"/>
      <c r="TBY737"/>
      <c r="TBZ737"/>
      <c r="TCA737"/>
      <c r="TCB737"/>
      <c r="TCC737"/>
      <c r="TCD737"/>
      <c r="TCE737"/>
      <c r="TCF737"/>
      <c r="TCG737"/>
      <c r="TCH737"/>
      <c r="TCI737"/>
      <c r="TCJ737"/>
      <c r="TCK737"/>
      <c r="TCL737"/>
      <c r="TCM737"/>
      <c r="TCN737"/>
      <c r="TCO737"/>
      <c r="TCP737"/>
      <c r="TCQ737"/>
      <c r="TCR737"/>
      <c r="TCS737"/>
      <c r="TCT737"/>
      <c r="TCU737"/>
      <c r="TCV737"/>
      <c r="TCW737"/>
      <c r="TCX737"/>
      <c r="TCY737"/>
      <c r="TCZ737"/>
      <c r="TDA737"/>
      <c r="TDB737"/>
      <c r="TDC737"/>
      <c r="TDD737"/>
      <c r="TDE737"/>
      <c r="TDF737"/>
      <c r="TDG737"/>
      <c r="TDH737"/>
      <c r="TDI737"/>
      <c r="TDJ737"/>
      <c r="TDK737"/>
      <c r="TDL737"/>
      <c r="TDM737"/>
      <c r="TDN737"/>
      <c r="TDO737"/>
      <c r="TDP737"/>
      <c r="TDQ737"/>
      <c r="TDR737"/>
      <c r="TDS737"/>
      <c r="TDT737"/>
      <c r="TDU737"/>
      <c r="TDV737"/>
      <c r="TDW737"/>
      <c r="TDX737"/>
      <c r="TDY737"/>
      <c r="TDZ737"/>
      <c r="TEA737"/>
      <c r="TEB737"/>
      <c r="TEC737"/>
      <c r="TED737"/>
      <c r="TEE737"/>
      <c r="TEF737"/>
      <c r="TEG737"/>
      <c r="TEH737"/>
      <c r="TEI737"/>
      <c r="TEJ737"/>
      <c r="TEK737"/>
      <c r="TEL737"/>
      <c r="TEM737"/>
      <c r="TEN737"/>
      <c r="TEO737"/>
      <c r="TEP737"/>
      <c r="TEQ737"/>
      <c r="TER737"/>
      <c r="TES737"/>
      <c r="TET737"/>
      <c r="TEU737"/>
      <c r="TEV737"/>
      <c r="TEW737"/>
      <c r="TEX737"/>
      <c r="TEY737"/>
      <c r="TEZ737"/>
      <c r="TFA737"/>
      <c r="TFB737"/>
      <c r="TFC737"/>
      <c r="TFD737"/>
      <c r="TFE737"/>
      <c r="TFF737"/>
      <c r="TFG737"/>
      <c r="TFH737"/>
      <c r="TFI737"/>
      <c r="TFJ737"/>
      <c r="TFK737"/>
      <c r="TFL737"/>
      <c r="TFM737"/>
      <c r="TFN737"/>
      <c r="TFO737"/>
      <c r="TFP737"/>
      <c r="TFQ737"/>
      <c r="TFR737"/>
      <c r="TFS737"/>
      <c r="TFT737"/>
      <c r="TFU737"/>
      <c r="TFV737"/>
      <c r="TFW737"/>
      <c r="TFX737"/>
      <c r="TFY737"/>
      <c r="TFZ737"/>
      <c r="TGA737"/>
      <c r="TGB737"/>
      <c r="TGC737"/>
      <c r="TGD737"/>
      <c r="TGE737"/>
      <c r="TGF737"/>
      <c r="TGG737"/>
      <c r="TGH737"/>
      <c r="TGI737"/>
      <c r="TGJ737"/>
      <c r="TGK737"/>
      <c r="TGL737"/>
      <c r="TGM737"/>
      <c r="TGN737"/>
      <c r="TGO737"/>
      <c r="TGP737"/>
      <c r="TGQ737"/>
      <c r="TGR737"/>
      <c r="TGS737"/>
      <c r="TGT737"/>
      <c r="TGU737"/>
      <c r="TGV737"/>
      <c r="TGW737"/>
      <c r="TGX737"/>
      <c r="TGY737"/>
      <c r="TGZ737"/>
      <c r="THA737"/>
      <c r="THB737"/>
      <c r="THC737"/>
      <c r="THD737"/>
      <c r="THE737"/>
      <c r="THF737"/>
      <c r="THG737"/>
      <c r="THH737"/>
      <c r="THI737"/>
      <c r="THJ737"/>
      <c r="THK737"/>
      <c r="THL737"/>
      <c r="THM737"/>
      <c r="THN737"/>
      <c r="THO737"/>
      <c r="THP737"/>
      <c r="THQ737"/>
      <c r="THR737"/>
      <c r="THS737"/>
      <c r="THT737"/>
      <c r="THU737"/>
      <c r="THV737"/>
      <c r="THW737"/>
      <c r="THX737"/>
      <c r="THY737"/>
      <c r="THZ737"/>
      <c r="TIA737"/>
      <c r="TIB737"/>
      <c r="TIC737"/>
      <c r="TID737"/>
      <c r="TIE737"/>
      <c r="TIF737"/>
      <c r="TIG737"/>
      <c r="TIH737"/>
      <c r="TII737"/>
      <c r="TIJ737"/>
      <c r="TIK737"/>
      <c r="TIL737"/>
      <c r="TIM737"/>
      <c r="TIN737"/>
      <c r="TIO737"/>
      <c r="TIP737"/>
      <c r="TIQ737"/>
      <c r="TIR737"/>
      <c r="TIS737"/>
      <c r="TIT737"/>
      <c r="TIU737"/>
      <c r="TIV737"/>
      <c r="TIW737"/>
      <c r="TIX737"/>
      <c r="TIY737"/>
      <c r="TIZ737"/>
      <c r="TJA737"/>
      <c r="TJB737"/>
      <c r="TJC737"/>
      <c r="TJD737"/>
      <c r="TJE737"/>
      <c r="TJF737"/>
      <c r="TJG737"/>
      <c r="TJH737"/>
      <c r="TJI737"/>
      <c r="TJJ737"/>
      <c r="TJK737"/>
      <c r="TJL737"/>
      <c r="TJM737"/>
      <c r="TJN737"/>
      <c r="TJO737"/>
      <c r="TJP737"/>
      <c r="TJQ737"/>
      <c r="TJR737"/>
      <c r="TJS737"/>
      <c r="TJT737"/>
      <c r="TJU737"/>
      <c r="TJV737"/>
      <c r="TJW737"/>
      <c r="TJX737"/>
      <c r="TJY737"/>
      <c r="TJZ737"/>
      <c r="TKA737"/>
      <c r="TKB737"/>
      <c r="TKC737"/>
      <c r="TKD737"/>
      <c r="TKE737"/>
      <c r="TKF737"/>
      <c r="TKG737"/>
      <c r="TKH737"/>
      <c r="TKI737"/>
      <c r="TKJ737"/>
      <c r="TKK737"/>
      <c r="TKL737"/>
      <c r="TKM737"/>
      <c r="TKN737"/>
      <c r="TKO737"/>
      <c r="TKP737"/>
      <c r="TKQ737"/>
      <c r="TKR737"/>
      <c r="TKS737"/>
      <c r="TKT737"/>
      <c r="TKU737"/>
      <c r="TKV737"/>
      <c r="TKW737"/>
      <c r="TKX737"/>
      <c r="TKY737"/>
      <c r="TKZ737"/>
      <c r="TLA737"/>
      <c r="TLB737"/>
      <c r="TLC737"/>
      <c r="TLD737"/>
      <c r="TLE737"/>
      <c r="TLF737"/>
      <c r="TLG737"/>
      <c r="TLH737"/>
      <c r="TLI737"/>
      <c r="TLJ737"/>
      <c r="TLK737"/>
      <c r="TLL737"/>
      <c r="TLM737"/>
      <c r="TLN737"/>
      <c r="TLO737"/>
      <c r="TLP737"/>
      <c r="TLQ737"/>
      <c r="TLR737"/>
      <c r="TLS737"/>
      <c r="TLT737"/>
      <c r="TLU737"/>
      <c r="TLV737"/>
      <c r="TLW737"/>
      <c r="TLX737"/>
      <c r="TLY737"/>
      <c r="TLZ737"/>
      <c r="TMA737"/>
      <c r="TMB737"/>
      <c r="TMC737"/>
      <c r="TMD737"/>
      <c r="TME737"/>
      <c r="TMF737"/>
      <c r="TMG737"/>
      <c r="TMH737"/>
      <c r="TMI737"/>
      <c r="TMJ737"/>
      <c r="TMK737"/>
      <c r="TML737"/>
      <c r="TMM737"/>
      <c r="TMN737"/>
      <c r="TMO737"/>
      <c r="TMP737"/>
      <c r="TMQ737"/>
      <c r="TMR737"/>
      <c r="TMS737"/>
      <c r="TMT737"/>
      <c r="TMU737"/>
      <c r="TMV737"/>
      <c r="TMW737"/>
      <c r="TMX737"/>
      <c r="TMY737"/>
      <c r="TMZ737"/>
      <c r="TNA737"/>
      <c r="TNB737"/>
      <c r="TNC737"/>
      <c r="TND737"/>
      <c r="TNE737"/>
      <c r="TNF737"/>
      <c r="TNG737"/>
      <c r="TNH737"/>
      <c r="TNI737"/>
      <c r="TNJ737"/>
      <c r="TNK737"/>
      <c r="TNL737"/>
      <c r="TNM737"/>
      <c r="TNN737"/>
      <c r="TNO737"/>
      <c r="TNP737"/>
      <c r="TNQ737"/>
      <c r="TNR737"/>
      <c r="TNS737"/>
      <c r="TNT737"/>
      <c r="TNU737"/>
      <c r="TNV737"/>
      <c r="TNW737"/>
      <c r="TNX737"/>
      <c r="TNY737"/>
      <c r="TNZ737"/>
      <c r="TOA737"/>
      <c r="TOB737"/>
      <c r="TOC737"/>
      <c r="TOD737"/>
      <c r="TOE737"/>
      <c r="TOF737"/>
      <c r="TOG737"/>
      <c r="TOH737"/>
      <c r="TOI737"/>
      <c r="TOJ737"/>
      <c r="TOK737"/>
      <c r="TOL737"/>
      <c r="TOM737"/>
      <c r="TON737"/>
      <c r="TOO737"/>
      <c r="TOP737"/>
      <c r="TOQ737"/>
      <c r="TOR737"/>
      <c r="TOS737"/>
      <c r="TOT737"/>
      <c r="TOU737"/>
      <c r="TOV737"/>
      <c r="TOW737"/>
      <c r="TOX737"/>
      <c r="TOY737"/>
      <c r="TOZ737"/>
      <c r="TPA737"/>
      <c r="TPB737"/>
      <c r="TPC737"/>
      <c r="TPD737"/>
      <c r="TPE737"/>
      <c r="TPF737"/>
      <c r="TPG737"/>
      <c r="TPH737"/>
      <c r="TPI737"/>
      <c r="TPJ737"/>
      <c r="TPK737"/>
      <c r="TPL737"/>
      <c r="TPM737"/>
      <c r="TPN737"/>
      <c r="TPO737"/>
      <c r="TPP737"/>
      <c r="TPQ737"/>
      <c r="TPR737"/>
      <c r="TPS737"/>
      <c r="TPT737"/>
      <c r="TPU737"/>
      <c r="TPV737"/>
      <c r="TPW737"/>
      <c r="TPX737"/>
      <c r="TPY737"/>
      <c r="TPZ737"/>
      <c r="TQA737"/>
      <c r="TQB737"/>
      <c r="TQC737"/>
      <c r="TQD737"/>
      <c r="TQE737"/>
      <c r="TQF737"/>
      <c r="TQG737"/>
      <c r="TQH737"/>
      <c r="TQI737"/>
      <c r="TQJ737"/>
      <c r="TQK737"/>
      <c r="TQL737"/>
      <c r="TQM737"/>
      <c r="TQN737"/>
      <c r="TQO737"/>
      <c r="TQP737"/>
      <c r="TQQ737"/>
      <c r="TQR737"/>
      <c r="TQS737"/>
      <c r="TQT737"/>
      <c r="TQU737"/>
      <c r="TQV737"/>
      <c r="TQW737"/>
      <c r="TQX737"/>
      <c r="TQY737"/>
      <c r="TQZ737"/>
      <c r="TRA737"/>
      <c r="TRB737"/>
      <c r="TRC737"/>
      <c r="TRD737"/>
      <c r="TRE737"/>
      <c r="TRF737"/>
      <c r="TRG737"/>
      <c r="TRH737"/>
      <c r="TRI737"/>
      <c r="TRJ737"/>
      <c r="TRK737"/>
      <c r="TRL737"/>
      <c r="TRM737"/>
      <c r="TRN737"/>
      <c r="TRO737"/>
      <c r="TRP737"/>
      <c r="TRQ737"/>
      <c r="TRR737"/>
      <c r="TRS737"/>
      <c r="TRT737"/>
      <c r="TRU737"/>
      <c r="TRV737"/>
      <c r="TRW737"/>
      <c r="TRX737"/>
      <c r="TRY737"/>
      <c r="TRZ737"/>
      <c r="TSA737"/>
      <c r="TSB737"/>
      <c r="TSC737"/>
      <c r="TSD737"/>
      <c r="TSE737"/>
      <c r="TSF737"/>
      <c r="TSG737"/>
      <c r="TSH737"/>
      <c r="TSI737"/>
      <c r="TSJ737"/>
      <c r="TSK737"/>
      <c r="TSL737"/>
      <c r="TSM737"/>
      <c r="TSN737"/>
      <c r="TSO737"/>
      <c r="TSP737"/>
      <c r="TSQ737"/>
      <c r="TSR737"/>
      <c r="TSS737"/>
      <c r="TST737"/>
      <c r="TSU737"/>
      <c r="TSV737"/>
      <c r="TSW737"/>
      <c r="TSX737"/>
      <c r="TSY737"/>
      <c r="TSZ737"/>
      <c r="TTA737"/>
      <c r="TTB737"/>
      <c r="TTC737"/>
      <c r="TTD737"/>
      <c r="TTE737"/>
      <c r="TTF737"/>
      <c r="TTG737"/>
      <c r="TTH737"/>
      <c r="TTI737"/>
      <c r="TTJ737"/>
      <c r="TTK737"/>
      <c r="TTL737"/>
      <c r="TTM737"/>
      <c r="TTN737"/>
      <c r="TTO737"/>
      <c r="TTP737"/>
      <c r="TTQ737"/>
      <c r="TTR737"/>
      <c r="TTS737"/>
      <c r="TTT737"/>
      <c r="TTU737"/>
      <c r="TTV737"/>
      <c r="TTW737"/>
      <c r="TTX737"/>
      <c r="TTY737"/>
      <c r="TTZ737"/>
      <c r="TUA737"/>
      <c r="TUB737"/>
      <c r="TUC737"/>
      <c r="TUD737"/>
      <c r="TUE737"/>
      <c r="TUF737"/>
      <c r="TUG737"/>
      <c r="TUH737"/>
      <c r="TUI737"/>
      <c r="TUJ737"/>
      <c r="TUK737"/>
      <c r="TUL737"/>
      <c r="TUM737"/>
      <c r="TUN737"/>
      <c r="TUO737"/>
      <c r="TUP737"/>
      <c r="TUQ737"/>
      <c r="TUR737"/>
      <c r="TUS737"/>
      <c r="TUT737"/>
      <c r="TUU737"/>
      <c r="TUV737"/>
      <c r="TUW737"/>
      <c r="TUX737"/>
      <c r="TUY737"/>
      <c r="TUZ737"/>
      <c r="TVA737"/>
      <c r="TVB737"/>
      <c r="TVC737"/>
      <c r="TVD737"/>
      <c r="TVE737"/>
      <c r="TVF737"/>
      <c r="TVG737"/>
      <c r="TVH737"/>
      <c r="TVI737"/>
      <c r="TVJ737"/>
      <c r="TVK737"/>
      <c r="TVL737"/>
      <c r="TVM737"/>
      <c r="TVN737"/>
      <c r="TVO737"/>
      <c r="TVP737"/>
      <c r="TVQ737"/>
      <c r="TVR737"/>
      <c r="TVS737"/>
      <c r="TVT737"/>
      <c r="TVU737"/>
      <c r="TVV737"/>
      <c r="TVW737"/>
      <c r="TVX737"/>
      <c r="TVY737"/>
      <c r="TVZ737"/>
      <c r="TWA737"/>
      <c r="TWB737"/>
      <c r="TWC737"/>
      <c r="TWD737"/>
      <c r="TWE737"/>
      <c r="TWF737"/>
      <c r="TWG737"/>
      <c r="TWH737"/>
      <c r="TWI737"/>
      <c r="TWJ737"/>
      <c r="TWK737"/>
      <c r="TWL737"/>
      <c r="TWM737"/>
      <c r="TWN737"/>
      <c r="TWO737"/>
      <c r="TWP737"/>
      <c r="TWQ737"/>
      <c r="TWR737"/>
      <c r="TWS737"/>
      <c r="TWT737"/>
      <c r="TWU737"/>
      <c r="TWV737"/>
      <c r="TWW737"/>
      <c r="TWX737"/>
      <c r="TWY737"/>
      <c r="TWZ737"/>
      <c r="TXA737"/>
      <c r="TXB737"/>
      <c r="TXC737"/>
      <c r="TXD737"/>
      <c r="TXE737"/>
      <c r="TXF737"/>
      <c r="TXG737"/>
      <c r="TXH737"/>
      <c r="TXI737"/>
      <c r="TXJ737"/>
      <c r="TXK737"/>
      <c r="TXL737"/>
      <c r="TXM737"/>
      <c r="TXN737"/>
      <c r="TXO737"/>
      <c r="TXP737"/>
      <c r="TXQ737"/>
      <c r="TXR737"/>
      <c r="TXS737"/>
      <c r="TXT737"/>
      <c r="TXU737"/>
      <c r="TXV737"/>
      <c r="TXW737"/>
      <c r="TXX737"/>
      <c r="TXY737"/>
      <c r="TXZ737"/>
      <c r="TYA737"/>
      <c r="TYB737"/>
      <c r="TYC737"/>
      <c r="TYD737"/>
      <c r="TYE737"/>
      <c r="TYF737"/>
      <c r="TYG737"/>
      <c r="TYH737"/>
      <c r="TYI737"/>
      <c r="TYJ737"/>
      <c r="TYK737"/>
      <c r="TYL737"/>
      <c r="TYM737"/>
      <c r="TYN737"/>
      <c r="TYO737"/>
      <c r="TYP737"/>
      <c r="TYQ737"/>
      <c r="TYR737"/>
      <c r="TYS737"/>
      <c r="TYT737"/>
      <c r="TYU737"/>
      <c r="TYV737"/>
      <c r="TYW737"/>
      <c r="TYX737"/>
      <c r="TYY737"/>
      <c r="TYZ737"/>
      <c r="TZA737"/>
      <c r="TZB737"/>
      <c r="TZC737"/>
      <c r="TZD737"/>
      <c r="TZE737"/>
      <c r="TZF737"/>
      <c r="TZG737"/>
      <c r="TZH737"/>
      <c r="TZI737"/>
      <c r="TZJ737"/>
      <c r="TZK737"/>
      <c r="TZL737"/>
      <c r="TZM737"/>
      <c r="TZN737"/>
      <c r="TZO737"/>
      <c r="TZP737"/>
      <c r="TZQ737"/>
      <c r="TZR737"/>
      <c r="TZS737"/>
      <c r="TZT737"/>
      <c r="TZU737"/>
      <c r="TZV737"/>
      <c r="TZW737"/>
      <c r="TZX737"/>
      <c r="TZY737"/>
      <c r="TZZ737"/>
      <c r="UAA737"/>
      <c r="UAB737"/>
      <c r="UAC737"/>
      <c r="UAD737"/>
      <c r="UAE737"/>
      <c r="UAF737"/>
      <c r="UAG737"/>
      <c r="UAH737"/>
      <c r="UAI737"/>
      <c r="UAJ737"/>
      <c r="UAK737"/>
      <c r="UAL737"/>
      <c r="UAM737"/>
      <c r="UAN737"/>
      <c r="UAO737"/>
      <c r="UAP737"/>
      <c r="UAQ737"/>
      <c r="UAR737"/>
      <c r="UAS737"/>
      <c r="UAT737"/>
      <c r="UAU737"/>
      <c r="UAV737"/>
      <c r="UAW737"/>
      <c r="UAX737"/>
      <c r="UAY737"/>
      <c r="UAZ737"/>
      <c r="UBA737"/>
      <c r="UBB737"/>
      <c r="UBC737"/>
      <c r="UBD737"/>
      <c r="UBE737"/>
      <c r="UBF737"/>
      <c r="UBG737"/>
      <c r="UBH737"/>
      <c r="UBI737"/>
      <c r="UBJ737"/>
      <c r="UBK737"/>
      <c r="UBL737"/>
      <c r="UBM737"/>
      <c r="UBN737"/>
      <c r="UBO737"/>
      <c r="UBP737"/>
      <c r="UBQ737"/>
      <c r="UBR737"/>
      <c r="UBS737"/>
      <c r="UBT737"/>
      <c r="UBU737"/>
      <c r="UBV737"/>
      <c r="UBW737"/>
      <c r="UBX737"/>
      <c r="UBY737"/>
      <c r="UBZ737"/>
      <c r="UCA737"/>
      <c r="UCB737"/>
      <c r="UCC737"/>
      <c r="UCD737"/>
      <c r="UCE737"/>
      <c r="UCF737"/>
      <c r="UCG737"/>
      <c r="UCH737"/>
      <c r="UCI737"/>
      <c r="UCJ737"/>
      <c r="UCK737"/>
      <c r="UCL737"/>
      <c r="UCM737"/>
      <c r="UCN737"/>
      <c r="UCO737"/>
      <c r="UCP737"/>
      <c r="UCQ737"/>
      <c r="UCR737"/>
      <c r="UCS737"/>
      <c r="UCT737"/>
      <c r="UCU737"/>
      <c r="UCV737"/>
      <c r="UCW737"/>
      <c r="UCX737"/>
      <c r="UCY737"/>
      <c r="UCZ737"/>
      <c r="UDA737"/>
      <c r="UDB737"/>
      <c r="UDC737"/>
      <c r="UDD737"/>
      <c r="UDE737"/>
      <c r="UDF737"/>
      <c r="UDG737"/>
      <c r="UDH737"/>
      <c r="UDI737"/>
      <c r="UDJ737"/>
      <c r="UDK737"/>
      <c r="UDL737"/>
      <c r="UDM737"/>
      <c r="UDN737"/>
      <c r="UDO737"/>
      <c r="UDP737"/>
      <c r="UDQ737"/>
      <c r="UDR737"/>
      <c r="UDS737"/>
      <c r="UDT737"/>
      <c r="UDU737"/>
      <c r="UDV737"/>
      <c r="UDW737"/>
      <c r="UDX737"/>
      <c r="UDY737"/>
      <c r="UDZ737"/>
      <c r="UEA737"/>
      <c r="UEB737"/>
      <c r="UEC737"/>
      <c r="UED737"/>
      <c r="UEE737"/>
      <c r="UEF737"/>
      <c r="UEG737"/>
      <c r="UEH737"/>
      <c r="UEI737"/>
      <c r="UEJ737"/>
      <c r="UEK737"/>
      <c r="UEL737"/>
      <c r="UEM737"/>
      <c r="UEN737"/>
      <c r="UEO737"/>
      <c r="UEP737"/>
      <c r="UEQ737"/>
      <c r="UER737"/>
      <c r="UES737"/>
      <c r="UET737"/>
      <c r="UEU737"/>
      <c r="UEV737"/>
      <c r="UEW737"/>
      <c r="UEX737"/>
      <c r="UEY737"/>
      <c r="UEZ737"/>
      <c r="UFA737"/>
      <c r="UFB737"/>
      <c r="UFC737"/>
      <c r="UFD737"/>
      <c r="UFE737"/>
      <c r="UFF737"/>
      <c r="UFG737"/>
      <c r="UFH737"/>
      <c r="UFI737"/>
      <c r="UFJ737"/>
      <c r="UFK737"/>
      <c r="UFL737"/>
      <c r="UFM737"/>
      <c r="UFN737"/>
      <c r="UFO737"/>
      <c r="UFP737"/>
      <c r="UFQ737"/>
      <c r="UFR737"/>
      <c r="UFS737"/>
      <c r="UFT737"/>
      <c r="UFU737"/>
      <c r="UFV737"/>
      <c r="UFW737"/>
      <c r="UFX737"/>
      <c r="UFY737"/>
      <c r="UFZ737"/>
      <c r="UGA737"/>
      <c r="UGB737"/>
      <c r="UGC737"/>
      <c r="UGD737"/>
      <c r="UGE737"/>
      <c r="UGF737"/>
      <c r="UGG737"/>
      <c r="UGH737"/>
      <c r="UGI737"/>
      <c r="UGJ737"/>
      <c r="UGK737"/>
      <c r="UGL737"/>
      <c r="UGM737"/>
      <c r="UGN737"/>
      <c r="UGO737"/>
      <c r="UGP737"/>
      <c r="UGQ737"/>
      <c r="UGR737"/>
      <c r="UGS737"/>
      <c r="UGT737"/>
      <c r="UGU737"/>
      <c r="UGV737"/>
      <c r="UGW737"/>
      <c r="UGX737"/>
      <c r="UGY737"/>
      <c r="UGZ737"/>
      <c r="UHA737"/>
      <c r="UHB737"/>
      <c r="UHC737"/>
      <c r="UHD737"/>
      <c r="UHE737"/>
      <c r="UHF737"/>
      <c r="UHG737"/>
      <c r="UHH737"/>
      <c r="UHI737"/>
      <c r="UHJ737"/>
      <c r="UHK737"/>
      <c r="UHL737"/>
      <c r="UHM737"/>
      <c r="UHN737"/>
      <c r="UHO737"/>
      <c r="UHP737"/>
      <c r="UHQ737"/>
      <c r="UHR737"/>
      <c r="UHS737"/>
      <c r="UHT737"/>
      <c r="UHU737"/>
      <c r="UHV737"/>
      <c r="UHW737"/>
      <c r="UHX737"/>
      <c r="UHY737"/>
      <c r="UHZ737"/>
      <c r="UIA737"/>
      <c r="UIB737"/>
      <c r="UIC737"/>
      <c r="UID737"/>
      <c r="UIE737"/>
      <c r="UIF737"/>
      <c r="UIG737"/>
      <c r="UIH737"/>
      <c r="UII737"/>
      <c r="UIJ737"/>
      <c r="UIK737"/>
      <c r="UIL737"/>
      <c r="UIM737"/>
      <c r="UIN737"/>
      <c r="UIO737"/>
      <c r="UIP737"/>
      <c r="UIQ737"/>
      <c r="UIR737"/>
      <c r="UIS737"/>
      <c r="UIT737"/>
      <c r="UIU737"/>
      <c r="UIV737"/>
      <c r="UIW737"/>
      <c r="UIX737"/>
      <c r="UIY737"/>
      <c r="UIZ737"/>
      <c r="UJA737"/>
      <c r="UJB737"/>
      <c r="UJC737"/>
      <c r="UJD737"/>
      <c r="UJE737"/>
      <c r="UJF737"/>
      <c r="UJG737"/>
      <c r="UJH737"/>
      <c r="UJI737"/>
      <c r="UJJ737"/>
      <c r="UJK737"/>
      <c r="UJL737"/>
      <c r="UJM737"/>
      <c r="UJN737"/>
      <c r="UJO737"/>
      <c r="UJP737"/>
      <c r="UJQ737"/>
      <c r="UJR737"/>
      <c r="UJS737"/>
      <c r="UJT737"/>
      <c r="UJU737"/>
      <c r="UJV737"/>
      <c r="UJW737"/>
      <c r="UJX737"/>
      <c r="UJY737"/>
      <c r="UJZ737"/>
      <c r="UKA737"/>
      <c r="UKB737"/>
      <c r="UKC737"/>
      <c r="UKD737"/>
      <c r="UKE737"/>
      <c r="UKF737"/>
      <c r="UKG737"/>
      <c r="UKH737"/>
      <c r="UKI737"/>
      <c r="UKJ737"/>
      <c r="UKK737"/>
      <c r="UKL737"/>
      <c r="UKM737"/>
      <c r="UKN737"/>
      <c r="UKO737"/>
      <c r="UKP737"/>
      <c r="UKQ737"/>
      <c r="UKR737"/>
      <c r="UKS737"/>
      <c r="UKT737"/>
      <c r="UKU737"/>
      <c r="UKV737"/>
      <c r="UKW737"/>
      <c r="UKX737"/>
      <c r="UKY737"/>
      <c r="UKZ737"/>
      <c r="ULA737"/>
      <c r="ULB737"/>
      <c r="ULC737"/>
      <c r="ULD737"/>
      <c r="ULE737"/>
      <c r="ULF737"/>
      <c r="ULG737"/>
      <c r="ULH737"/>
      <c r="ULI737"/>
      <c r="ULJ737"/>
      <c r="ULK737"/>
      <c r="ULL737"/>
      <c r="ULM737"/>
      <c r="ULN737"/>
      <c r="ULO737"/>
      <c r="ULP737"/>
      <c r="ULQ737"/>
      <c r="ULR737"/>
      <c r="ULS737"/>
      <c r="ULT737"/>
      <c r="ULU737"/>
      <c r="ULV737"/>
      <c r="ULW737"/>
      <c r="ULX737"/>
      <c r="ULY737"/>
      <c r="ULZ737"/>
      <c r="UMA737"/>
      <c r="UMB737"/>
      <c r="UMC737"/>
      <c r="UMD737"/>
      <c r="UME737"/>
      <c r="UMF737"/>
      <c r="UMG737"/>
      <c r="UMH737"/>
      <c r="UMI737"/>
      <c r="UMJ737"/>
      <c r="UMK737"/>
      <c r="UML737"/>
      <c r="UMM737"/>
      <c r="UMN737"/>
      <c r="UMO737"/>
      <c r="UMP737"/>
      <c r="UMQ737"/>
      <c r="UMR737"/>
      <c r="UMS737"/>
      <c r="UMT737"/>
      <c r="UMU737"/>
      <c r="UMV737"/>
      <c r="UMW737"/>
      <c r="UMX737"/>
      <c r="UMY737"/>
      <c r="UMZ737"/>
      <c r="UNA737"/>
      <c r="UNB737"/>
      <c r="UNC737"/>
      <c r="UND737"/>
      <c r="UNE737"/>
      <c r="UNF737"/>
      <c r="UNG737"/>
      <c r="UNH737"/>
      <c r="UNI737"/>
      <c r="UNJ737"/>
      <c r="UNK737"/>
      <c r="UNL737"/>
      <c r="UNM737"/>
      <c r="UNN737"/>
      <c r="UNO737"/>
      <c r="UNP737"/>
      <c r="UNQ737"/>
      <c r="UNR737"/>
      <c r="UNS737"/>
      <c r="UNT737"/>
      <c r="UNU737"/>
      <c r="UNV737"/>
      <c r="UNW737"/>
      <c r="UNX737"/>
      <c r="UNY737"/>
      <c r="UNZ737"/>
      <c r="UOA737"/>
      <c r="UOB737"/>
      <c r="UOC737"/>
      <c r="UOD737"/>
      <c r="UOE737"/>
      <c r="UOF737"/>
      <c r="UOG737"/>
      <c r="UOH737"/>
      <c r="UOI737"/>
      <c r="UOJ737"/>
      <c r="UOK737"/>
      <c r="UOL737"/>
      <c r="UOM737"/>
      <c r="UON737"/>
      <c r="UOO737"/>
      <c r="UOP737"/>
      <c r="UOQ737"/>
      <c r="UOR737"/>
      <c r="UOS737"/>
      <c r="UOT737"/>
      <c r="UOU737"/>
      <c r="UOV737"/>
      <c r="UOW737"/>
      <c r="UOX737"/>
      <c r="UOY737"/>
      <c r="UOZ737"/>
      <c r="UPA737"/>
      <c r="UPB737"/>
      <c r="UPC737"/>
      <c r="UPD737"/>
      <c r="UPE737"/>
      <c r="UPF737"/>
      <c r="UPG737"/>
      <c r="UPH737"/>
      <c r="UPI737"/>
      <c r="UPJ737"/>
      <c r="UPK737"/>
      <c r="UPL737"/>
      <c r="UPM737"/>
      <c r="UPN737"/>
      <c r="UPO737"/>
      <c r="UPP737"/>
      <c r="UPQ737"/>
      <c r="UPR737"/>
      <c r="UPS737"/>
      <c r="UPT737"/>
      <c r="UPU737"/>
      <c r="UPV737"/>
      <c r="UPW737"/>
      <c r="UPX737"/>
      <c r="UPY737"/>
      <c r="UPZ737"/>
      <c r="UQA737"/>
      <c r="UQB737"/>
      <c r="UQC737"/>
      <c r="UQD737"/>
      <c r="UQE737"/>
      <c r="UQF737"/>
      <c r="UQG737"/>
      <c r="UQH737"/>
      <c r="UQI737"/>
      <c r="UQJ737"/>
      <c r="UQK737"/>
      <c r="UQL737"/>
      <c r="UQM737"/>
      <c r="UQN737"/>
      <c r="UQO737"/>
      <c r="UQP737"/>
      <c r="UQQ737"/>
      <c r="UQR737"/>
      <c r="UQS737"/>
      <c r="UQT737"/>
      <c r="UQU737"/>
      <c r="UQV737"/>
      <c r="UQW737"/>
      <c r="UQX737"/>
      <c r="UQY737"/>
      <c r="UQZ737"/>
      <c r="URA737"/>
      <c r="URB737"/>
      <c r="URC737"/>
      <c r="URD737"/>
      <c r="URE737"/>
      <c r="URF737"/>
      <c r="URG737"/>
      <c r="URH737"/>
      <c r="URI737"/>
      <c r="URJ737"/>
      <c r="URK737"/>
      <c r="URL737"/>
      <c r="URM737"/>
      <c r="URN737"/>
      <c r="URO737"/>
      <c r="URP737"/>
      <c r="URQ737"/>
      <c r="URR737"/>
      <c r="URS737"/>
      <c r="URT737"/>
      <c r="URU737"/>
      <c r="URV737"/>
      <c r="URW737"/>
      <c r="URX737"/>
      <c r="URY737"/>
      <c r="URZ737"/>
      <c r="USA737"/>
      <c r="USB737"/>
      <c r="USC737"/>
      <c r="USD737"/>
      <c r="USE737"/>
      <c r="USF737"/>
      <c r="USG737"/>
      <c r="USH737"/>
      <c r="USI737"/>
      <c r="USJ737"/>
      <c r="USK737"/>
      <c r="USL737"/>
      <c r="USM737"/>
      <c r="USN737"/>
      <c r="USO737"/>
      <c r="USP737"/>
      <c r="USQ737"/>
      <c r="USR737"/>
      <c r="USS737"/>
      <c r="UST737"/>
      <c r="USU737"/>
      <c r="USV737"/>
      <c r="USW737"/>
      <c r="USX737"/>
      <c r="USY737"/>
      <c r="USZ737"/>
      <c r="UTA737"/>
      <c r="UTB737"/>
      <c r="UTC737"/>
      <c r="UTD737"/>
      <c r="UTE737"/>
      <c r="UTF737"/>
      <c r="UTG737"/>
      <c r="UTH737"/>
      <c r="UTI737"/>
      <c r="UTJ737"/>
      <c r="UTK737"/>
      <c r="UTL737"/>
      <c r="UTM737"/>
      <c r="UTN737"/>
      <c r="UTO737"/>
      <c r="UTP737"/>
      <c r="UTQ737"/>
      <c r="UTR737"/>
      <c r="UTS737"/>
      <c r="UTT737"/>
      <c r="UTU737"/>
      <c r="UTV737"/>
      <c r="UTW737"/>
      <c r="UTX737"/>
      <c r="UTY737"/>
      <c r="UTZ737"/>
      <c r="UUA737"/>
      <c r="UUB737"/>
      <c r="UUC737"/>
      <c r="UUD737"/>
      <c r="UUE737"/>
      <c r="UUF737"/>
      <c r="UUG737"/>
      <c r="UUH737"/>
      <c r="UUI737"/>
      <c r="UUJ737"/>
      <c r="UUK737"/>
      <c r="UUL737"/>
      <c r="UUM737"/>
      <c r="UUN737"/>
      <c r="UUO737"/>
      <c r="UUP737"/>
      <c r="UUQ737"/>
      <c r="UUR737"/>
      <c r="UUS737"/>
      <c r="UUT737"/>
      <c r="UUU737"/>
      <c r="UUV737"/>
      <c r="UUW737"/>
      <c r="UUX737"/>
      <c r="UUY737"/>
      <c r="UUZ737"/>
      <c r="UVA737"/>
      <c r="UVB737"/>
      <c r="UVC737"/>
      <c r="UVD737"/>
      <c r="UVE737"/>
      <c r="UVF737"/>
      <c r="UVG737"/>
      <c r="UVH737"/>
      <c r="UVI737"/>
      <c r="UVJ737"/>
      <c r="UVK737"/>
      <c r="UVL737"/>
      <c r="UVM737"/>
      <c r="UVN737"/>
      <c r="UVO737"/>
      <c r="UVP737"/>
      <c r="UVQ737"/>
      <c r="UVR737"/>
      <c r="UVS737"/>
      <c r="UVT737"/>
      <c r="UVU737"/>
      <c r="UVV737"/>
      <c r="UVW737"/>
      <c r="UVX737"/>
      <c r="UVY737"/>
      <c r="UVZ737"/>
      <c r="UWA737"/>
      <c r="UWB737"/>
      <c r="UWC737"/>
      <c r="UWD737"/>
      <c r="UWE737"/>
      <c r="UWF737"/>
      <c r="UWG737"/>
      <c r="UWH737"/>
      <c r="UWI737"/>
      <c r="UWJ737"/>
      <c r="UWK737"/>
      <c r="UWL737"/>
      <c r="UWM737"/>
      <c r="UWN737"/>
      <c r="UWO737"/>
      <c r="UWP737"/>
      <c r="UWQ737"/>
      <c r="UWR737"/>
      <c r="UWS737"/>
      <c r="UWT737"/>
      <c r="UWU737"/>
      <c r="UWV737"/>
      <c r="UWW737"/>
      <c r="UWX737"/>
      <c r="UWY737"/>
      <c r="UWZ737"/>
      <c r="UXA737"/>
      <c r="UXB737"/>
      <c r="UXC737"/>
      <c r="UXD737"/>
      <c r="UXE737"/>
      <c r="UXF737"/>
      <c r="UXG737"/>
      <c r="UXH737"/>
      <c r="UXI737"/>
      <c r="UXJ737"/>
      <c r="UXK737"/>
      <c r="UXL737"/>
      <c r="UXM737"/>
      <c r="UXN737"/>
      <c r="UXO737"/>
      <c r="UXP737"/>
      <c r="UXQ737"/>
      <c r="UXR737"/>
      <c r="UXS737"/>
      <c r="UXT737"/>
      <c r="UXU737"/>
      <c r="UXV737"/>
      <c r="UXW737"/>
      <c r="UXX737"/>
      <c r="UXY737"/>
      <c r="UXZ737"/>
      <c r="UYA737"/>
      <c r="UYB737"/>
      <c r="UYC737"/>
      <c r="UYD737"/>
      <c r="UYE737"/>
      <c r="UYF737"/>
      <c r="UYG737"/>
      <c r="UYH737"/>
      <c r="UYI737"/>
      <c r="UYJ737"/>
      <c r="UYK737"/>
      <c r="UYL737"/>
      <c r="UYM737"/>
      <c r="UYN737"/>
      <c r="UYO737"/>
      <c r="UYP737"/>
      <c r="UYQ737"/>
      <c r="UYR737"/>
      <c r="UYS737"/>
      <c r="UYT737"/>
      <c r="UYU737"/>
      <c r="UYV737"/>
      <c r="UYW737"/>
      <c r="UYX737"/>
      <c r="UYY737"/>
      <c r="UYZ737"/>
      <c r="UZA737"/>
      <c r="UZB737"/>
      <c r="UZC737"/>
      <c r="UZD737"/>
      <c r="UZE737"/>
      <c r="UZF737"/>
      <c r="UZG737"/>
      <c r="UZH737"/>
      <c r="UZI737"/>
      <c r="UZJ737"/>
      <c r="UZK737"/>
      <c r="UZL737"/>
      <c r="UZM737"/>
      <c r="UZN737"/>
      <c r="UZO737"/>
      <c r="UZP737"/>
      <c r="UZQ737"/>
      <c r="UZR737"/>
      <c r="UZS737"/>
      <c r="UZT737"/>
      <c r="UZU737"/>
      <c r="UZV737"/>
      <c r="UZW737"/>
      <c r="UZX737"/>
      <c r="UZY737"/>
      <c r="UZZ737"/>
      <c r="VAA737"/>
      <c r="VAB737"/>
      <c r="VAC737"/>
      <c r="VAD737"/>
      <c r="VAE737"/>
      <c r="VAF737"/>
      <c r="VAG737"/>
      <c r="VAH737"/>
      <c r="VAI737"/>
      <c r="VAJ737"/>
      <c r="VAK737"/>
      <c r="VAL737"/>
      <c r="VAM737"/>
      <c r="VAN737"/>
      <c r="VAO737"/>
      <c r="VAP737"/>
      <c r="VAQ737"/>
      <c r="VAR737"/>
      <c r="VAS737"/>
      <c r="VAT737"/>
      <c r="VAU737"/>
      <c r="VAV737"/>
      <c r="VAW737"/>
      <c r="VAX737"/>
      <c r="VAY737"/>
      <c r="VAZ737"/>
      <c r="VBA737"/>
      <c r="VBB737"/>
      <c r="VBC737"/>
      <c r="VBD737"/>
      <c r="VBE737"/>
      <c r="VBF737"/>
      <c r="VBG737"/>
      <c r="VBH737"/>
      <c r="VBI737"/>
      <c r="VBJ737"/>
      <c r="VBK737"/>
      <c r="VBL737"/>
      <c r="VBM737"/>
      <c r="VBN737"/>
      <c r="VBO737"/>
      <c r="VBP737"/>
      <c r="VBQ737"/>
      <c r="VBR737"/>
      <c r="VBS737"/>
      <c r="VBT737"/>
      <c r="VBU737"/>
      <c r="VBV737"/>
      <c r="VBW737"/>
      <c r="VBX737"/>
      <c r="VBY737"/>
      <c r="VBZ737"/>
      <c r="VCA737"/>
      <c r="VCB737"/>
      <c r="VCC737"/>
      <c r="VCD737"/>
      <c r="VCE737"/>
      <c r="VCF737"/>
      <c r="VCG737"/>
      <c r="VCH737"/>
      <c r="VCI737"/>
      <c r="VCJ737"/>
      <c r="VCK737"/>
      <c r="VCL737"/>
      <c r="VCM737"/>
      <c r="VCN737"/>
      <c r="VCO737"/>
      <c r="VCP737"/>
      <c r="VCQ737"/>
      <c r="VCR737"/>
      <c r="VCS737"/>
      <c r="VCT737"/>
      <c r="VCU737"/>
      <c r="VCV737"/>
      <c r="VCW737"/>
      <c r="VCX737"/>
      <c r="VCY737"/>
      <c r="VCZ737"/>
      <c r="VDA737"/>
      <c r="VDB737"/>
      <c r="VDC737"/>
      <c r="VDD737"/>
      <c r="VDE737"/>
      <c r="VDF737"/>
      <c r="VDG737"/>
      <c r="VDH737"/>
      <c r="VDI737"/>
      <c r="VDJ737"/>
      <c r="VDK737"/>
      <c r="VDL737"/>
      <c r="VDM737"/>
      <c r="VDN737"/>
      <c r="VDO737"/>
      <c r="VDP737"/>
      <c r="VDQ737"/>
      <c r="VDR737"/>
      <c r="VDS737"/>
      <c r="VDT737"/>
      <c r="VDU737"/>
      <c r="VDV737"/>
      <c r="VDW737"/>
      <c r="VDX737"/>
      <c r="VDY737"/>
      <c r="VDZ737"/>
      <c r="VEA737"/>
      <c r="VEB737"/>
      <c r="VEC737"/>
      <c r="VED737"/>
      <c r="VEE737"/>
      <c r="VEF737"/>
      <c r="VEG737"/>
      <c r="VEH737"/>
      <c r="VEI737"/>
      <c r="VEJ737"/>
      <c r="VEK737"/>
      <c r="VEL737"/>
      <c r="VEM737"/>
      <c r="VEN737"/>
      <c r="VEO737"/>
      <c r="VEP737"/>
      <c r="VEQ737"/>
      <c r="VER737"/>
      <c r="VES737"/>
      <c r="VET737"/>
      <c r="VEU737"/>
      <c r="VEV737"/>
      <c r="VEW737"/>
      <c r="VEX737"/>
      <c r="VEY737"/>
      <c r="VEZ737"/>
      <c r="VFA737"/>
      <c r="VFB737"/>
      <c r="VFC737"/>
      <c r="VFD737"/>
      <c r="VFE737"/>
      <c r="VFF737"/>
      <c r="VFG737"/>
      <c r="VFH737"/>
      <c r="VFI737"/>
      <c r="VFJ737"/>
      <c r="VFK737"/>
      <c r="VFL737"/>
      <c r="VFM737"/>
      <c r="VFN737"/>
      <c r="VFO737"/>
      <c r="VFP737"/>
      <c r="VFQ737"/>
      <c r="VFR737"/>
      <c r="VFS737"/>
      <c r="VFT737"/>
      <c r="VFU737"/>
      <c r="VFV737"/>
      <c r="VFW737"/>
      <c r="VFX737"/>
      <c r="VFY737"/>
      <c r="VFZ737"/>
      <c r="VGA737"/>
      <c r="VGB737"/>
      <c r="VGC737"/>
      <c r="VGD737"/>
      <c r="VGE737"/>
      <c r="VGF737"/>
      <c r="VGG737"/>
      <c r="VGH737"/>
      <c r="VGI737"/>
      <c r="VGJ737"/>
      <c r="VGK737"/>
      <c r="VGL737"/>
      <c r="VGM737"/>
      <c r="VGN737"/>
      <c r="VGO737"/>
      <c r="VGP737"/>
      <c r="VGQ737"/>
      <c r="VGR737"/>
      <c r="VGS737"/>
      <c r="VGT737"/>
      <c r="VGU737"/>
      <c r="VGV737"/>
      <c r="VGW737"/>
      <c r="VGX737"/>
      <c r="VGY737"/>
      <c r="VGZ737"/>
      <c r="VHA737"/>
      <c r="VHB737"/>
      <c r="VHC737"/>
      <c r="VHD737"/>
      <c r="VHE737"/>
      <c r="VHF737"/>
      <c r="VHG737"/>
      <c r="VHH737"/>
      <c r="VHI737"/>
      <c r="VHJ737"/>
      <c r="VHK737"/>
      <c r="VHL737"/>
      <c r="VHM737"/>
      <c r="VHN737"/>
      <c r="VHO737"/>
      <c r="VHP737"/>
      <c r="VHQ737"/>
      <c r="VHR737"/>
      <c r="VHS737"/>
      <c r="VHT737"/>
      <c r="VHU737"/>
      <c r="VHV737"/>
      <c r="VHW737"/>
      <c r="VHX737"/>
      <c r="VHY737"/>
      <c r="VHZ737"/>
      <c r="VIA737"/>
      <c r="VIB737"/>
      <c r="VIC737"/>
      <c r="VID737"/>
      <c r="VIE737"/>
      <c r="VIF737"/>
      <c r="VIG737"/>
      <c r="VIH737"/>
      <c r="VII737"/>
      <c r="VIJ737"/>
      <c r="VIK737"/>
      <c r="VIL737"/>
      <c r="VIM737"/>
      <c r="VIN737"/>
      <c r="VIO737"/>
      <c r="VIP737"/>
      <c r="VIQ737"/>
      <c r="VIR737"/>
      <c r="VIS737"/>
      <c r="VIT737"/>
      <c r="VIU737"/>
      <c r="VIV737"/>
      <c r="VIW737"/>
      <c r="VIX737"/>
      <c r="VIY737"/>
      <c r="VIZ737"/>
      <c r="VJA737"/>
      <c r="VJB737"/>
      <c r="VJC737"/>
      <c r="VJD737"/>
      <c r="VJE737"/>
      <c r="VJF737"/>
      <c r="VJG737"/>
      <c r="VJH737"/>
      <c r="VJI737"/>
      <c r="VJJ737"/>
      <c r="VJK737"/>
      <c r="VJL737"/>
      <c r="VJM737"/>
      <c r="VJN737"/>
      <c r="VJO737"/>
      <c r="VJP737"/>
      <c r="VJQ737"/>
      <c r="VJR737"/>
      <c r="VJS737"/>
      <c r="VJT737"/>
      <c r="VJU737"/>
      <c r="VJV737"/>
      <c r="VJW737"/>
      <c r="VJX737"/>
      <c r="VJY737"/>
      <c r="VJZ737"/>
      <c r="VKA737"/>
      <c r="VKB737"/>
      <c r="VKC737"/>
      <c r="VKD737"/>
      <c r="VKE737"/>
      <c r="VKF737"/>
      <c r="VKG737"/>
      <c r="VKH737"/>
      <c r="VKI737"/>
      <c r="VKJ737"/>
      <c r="VKK737"/>
      <c r="VKL737"/>
      <c r="VKM737"/>
      <c r="VKN737"/>
      <c r="VKO737"/>
      <c r="VKP737"/>
      <c r="VKQ737"/>
      <c r="VKR737"/>
      <c r="VKS737"/>
      <c r="VKT737"/>
      <c r="VKU737"/>
      <c r="VKV737"/>
      <c r="VKW737"/>
      <c r="VKX737"/>
      <c r="VKY737"/>
      <c r="VKZ737"/>
      <c r="VLA737"/>
      <c r="VLB737"/>
      <c r="VLC737"/>
      <c r="VLD737"/>
      <c r="VLE737"/>
      <c r="VLF737"/>
      <c r="VLG737"/>
      <c r="VLH737"/>
      <c r="VLI737"/>
      <c r="VLJ737"/>
      <c r="VLK737"/>
      <c r="VLL737"/>
      <c r="VLM737"/>
      <c r="VLN737"/>
      <c r="VLO737"/>
      <c r="VLP737"/>
      <c r="VLQ737"/>
      <c r="VLR737"/>
      <c r="VLS737"/>
      <c r="VLT737"/>
      <c r="VLU737"/>
      <c r="VLV737"/>
      <c r="VLW737"/>
      <c r="VLX737"/>
      <c r="VLY737"/>
      <c r="VLZ737"/>
      <c r="VMA737"/>
      <c r="VMB737"/>
      <c r="VMC737"/>
      <c r="VMD737"/>
      <c r="VME737"/>
      <c r="VMF737"/>
      <c r="VMG737"/>
      <c r="VMH737"/>
      <c r="VMI737"/>
      <c r="VMJ737"/>
      <c r="VMK737"/>
      <c r="VML737"/>
      <c r="VMM737"/>
      <c r="VMN737"/>
      <c r="VMO737"/>
      <c r="VMP737"/>
      <c r="VMQ737"/>
      <c r="VMR737"/>
      <c r="VMS737"/>
      <c r="VMT737"/>
      <c r="VMU737"/>
      <c r="VMV737"/>
      <c r="VMW737"/>
      <c r="VMX737"/>
      <c r="VMY737"/>
      <c r="VMZ737"/>
      <c r="VNA737"/>
      <c r="VNB737"/>
      <c r="VNC737"/>
      <c r="VND737"/>
      <c r="VNE737"/>
      <c r="VNF737"/>
      <c r="VNG737"/>
      <c r="VNH737"/>
      <c r="VNI737"/>
      <c r="VNJ737"/>
      <c r="VNK737"/>
      <c r="VNL737"/>
      <c r="VNM737"/>
      <c r="VNN737"/>
      <c r="VNO737"/>
      <c r="VNP737"/>
      <c r="VNQ737"/>
      <c r="VNR737"/>
      <c r="VNS737"/>
      <c r="VNT737"/>
      <c r="VNU737"/>
      <c r="VNV737"/>
      <c r="VNW737"/>
      <c r="VNX737"/>
      <c r="VNY737"/>
      <c r="VNZ737"/>
      <c r="VOA737"/>
      <c r="VOB737"/>
      <c r="VOC737"/>
      <c r="VOD737"/>
      <c r="VOE737"/>
      <c r="VOF737"/>
      <c r="VOG737"/>
      <c r="VOH737"/>
      <c r="VOI737"/>
      <c r="VOJ737"/>
      <c r="VOK737"/>
      <c r="VOL737"/>
      <c r="VOM737"/>
      <c r="VON737"/>
      <c r="VOO737"/>
      <c r="VOP737"/>
      <c r="VOQ737"/>
      <c r="VOR737"/>
      <c r="VOS737"/>
      <c r="VOT737"/>
      <c r="VOU737"/>
      <c r="VOV737"/>
      <c r="VOW737"/>
      <c r="VOX737"/>
      <c r="VOY737"/>
      <c r="VOZ737"/>
      <c r="VPA737"/>
      <c r="VPB737"/>
      <c r="VPC737"/>
      <c r="VPD737"/>
      <c r="VPE737"/>
      <c r="VPF737"/>
      <c r="VPG737"/>
      <c r="VPH737"/>
      <c r="VPI737"/>
      <c r="VPJ737"/>
      <c r="VPK737"/>
      <c r="VPL737"/>
      <c r="VPM737"/>
      <c r="VPN737"/>
      <c r="VPO737"/>
      <c r="VPP737"/>
      <c r="VPQ737"/>
      <c r="VPR737"/>
      <c r="VPS737"/>
      <c r="VPT737"/>
      <c r="VPU737"/>
      <c r="VPV737"/>
      <c r="VPW737"/>
      <c r="VPX737"/>
      <c r="VPY737"/>
      <c r="VPZ737"/>
      <c r="VQA737"/>
      <c r="VQB737"/>
      <c r="VQC737"/>
      <c r="VQD737"/>
      <c r="VQE737"/>
      <c r="VQF737"/>
      <c r="VQG737"/>
      <c r="VQH737"/>
      <c r="VQI737"/>
      <c r="VQJ737"/>
      <c r="VQK737"/>
      <c r="VQL737"/>
      <c r="VQM737"/>
      <c r="VQN737"/>
      <c r="VQO737"/>
      <c r="VQP737"/>
      <c r="VQQ737"/>
      <c r="VQR737"/>
      <c r="VQS737"/>
      <c r="VQT737"/>
      <c r="VQU737"/>
      <c r="VQV737"/>
      <c r="VQW737"/>
      <c r="VQX737"/>
      <c r="VQY737"/>
      <c r="VQZ737"/>
      <c r="VRA737"/>
      <c r="VRB737"/>
      <c r="VRC737"/>
      <c r="VRD737"/>
      <c r="VRE737"/>
      <c r="VRF737"/>
      <c r="VRG737"/>
      <c r="VRH737"/>
      <c r="VRI737"/>
      <c r="VRJ737"/>
      <c r="VRK737"/>
      <c r="VRL737"/>
      <c r="VRM737"/>
      <c r="VRN737"/>
      <c r="VRO737"/>
      <c r="VRP737"/>
      <c r="VRQ737"/>
      <c r="VRR737"/>
      <c r="VRS737"/>
      <c r="VRT737"/>
      <c r="VRU737"/>
      <c r="VRV737"/>
      <c r="VRW737"/>
      <c r="VRX737"/>
      <c r="VRY737"/>
      <c r="VRZ737"/>
      <c r="VSA737"/>
      <c r="VSB737"/>
      <c r="VSC737"/>
      <c r="VSD737"/>
      <c r="VSE737"/>
      <c r="VSF737"/>
      <c r="VSG737"/>
      <c r="VSH737"/>
      <c r="VSI737"/>
      <c r="VSJ737"/>
      <c r="VSK737"/>
      <c r="VSL737"/>
      <c r="VSM737"/>
      <c r="VSN737"/>
      <c r="VSO737"/>
      <c r="VSP737"/>
      <c r="VSQ737"/>
      <c r="VSR737"/>
      <c r="VSS737"/>
      <c r="VST737"/>
      <c r="VSU737"/>
      <c r="VSV737"/>
      <c r="VSW737"/>
      <c r="VSX737"/>
      <c r="VSY737"/>
      <c r="VSZ737"/>
      <c r="VTA737"/>
      <c r="VTB737"/>
      <c r="VTC737"/>
      <c r="VTD737"/>
      <c r="VTE737"/>
      <c r="VTF737"/>
      <c r="VTG737"/>
      <c r="VTH737"/>
      <c r="VTI737"/>
      <c r="VTJ737"/>
      <c r="VTK737"/>
      <c r="VTL737"/>
      <c r="VTM737"/>
      <c r="VTN737"/>
      <c r="VTO737"/>
      <c r="VTP737"/>
      <c r="VTQ737"/>
      <c r="VTR737"/>
      <c r="VTS737"/>
      <c r="VTT737"/>
      <c r="VTU737"/>
      <c r="VTV737"/>
      <c r="VTW737"/>
      <c r="VTX737"/>
      <c r="VTY737"/>
      <c r="VTZ737"/>
      <c r="VUA737"/>
      <c r="VUB737"/>
      <c r="VUC737"/>
      <c r="VUD737"/>
      <c r="VUE737"/>
      <c r="VUF737"/>
      <c r="VUG737"/>
      <c r="VUH737"/>
      <c r="VUI737"/>
      <c r="VUJ737"/>
      <c r="VUK737"/>
      <c r="VUL737"/>
      <c r="VUM737"/>
      <c r="VUN737"/>
      <c r="VUO737"/>
      <c r="VUP737"/>
      <c r="VUQ737"/>
      <c r="VUR737"/>
      <c r="VUS737"/>
      <c r="VUT737"/>
      <c r="VUU737"/>
      <c r="VUV737"/>
      <c r="VUW737"/>
      <c r="VUX737"/>
      <c r="VUY737"/>
      <c r="VUZ737"/>
      <c r="VVA737"/>
      <c r="VVB737"/>
      <c r="VVC737"/>
      <c r="VVD737"/>
      <c r="VVE737"/>
      <c r="VVF737"/>
      <c r="VVG737"/>
      <c r="VVH737"/>
      <c r="VVI737"/>
      <c r="VVJ737"/>
      <c r="VVK737"/>
      <c r="VVL737"/>
      <c r="VVM737"/>
      <c r="VVN737"/>
      <c r="VVO737"/>
      <c r="VVP737"/>
      <c r="VVQ737"/>
      <c r="VVR737"/>
      <c r="VVS737"/>
      <c r="VVT737"/>
      <c r="VVU737"/>
      <c r="VVV737"/>
      <c r="VVW737"/>
      <c r="VVX737"/>
      <c r="VVY737"/>
      <c r="VVZ737"/>
      <c r="VWA737"/>
      <c r="VWB737"/>
      <c r="VWC737"/>
      <c r="VWD737"/>
      <c r="VWE737"/>
      <c r="VWF737"/>
      <c r="VWG737"/>
      <c r="VWH737"/>
      <c r="VWI737"/>
      <c r="VWJ737"/>
      <c r="VWK737"/>
      <c r="VWL737"/>
      <c r="VWM737"/>
      <c r="VWN737"/>
      <c r="VWO737"/>
      <c r="VWP737"/>
      <c r="VWQ737"/>
      <c r="VWR737"/>
      <c r="VWS737"/>
      <c r="VWT737"/>
      <c r="VWU737"/>
      <c r="VWV737"/>
      <c r="VWW737"/>
      <c r="VWX737"/>
      <c r="VWY737"/>
      <c r="VWZ737"/>
      <c r="VXA737"/>
      <c r="VXB737"/>
      <c r="VXC737"/>
      <c r="VXD737"/>
      <c r="VXE737"/>
      <c r="VXF737"/>
      <c r="VXG737"/>
      <c r="VXH737"/>
      <c r="VXI737"/>
      <c r="VXJ737"/>
      <c r="VXK737"/>
      <c r="VXL737"/>
      <c r="VXM737"/>
      <c r="VXN737"/>
      <c r="VXO737"/>
      <c r="VXP737"/>
      <c r="VXQ737"/>
      <c r="VXR737"/>
      <c r="VXS737"/>
      <c r="VXT737"/>
      <c r="VXU737"/>
      <c r="VXV737"/>
      <c r="VXW737"/>
      <c r="VXX737"/>
      <c r="VXY737"/>
      <c r="VXZ737"/>
      <c r="VYA737"/>
      <c r="VYB737"/>
      <c r="VYC737"/>
      <c r="VYD737"/>
      <c r="VYE737"/>
      <c r="VYF737"/>
      <c r="VYG737"/>
      <c r="VYH737"/>
      <c r="VYI737"/>
      <c r="VYJ737"/>
      <c r="VYK737"/>
      <c r="VYL737"/>
      <c r="VYM737"/>
      <c r="VYN737"/>
      <c r="VYO737"/>
      <c r="VYP737"/>
      <c r="VYQ737"/>
      <c r="VYR737"/>
      <c r="VYS737"/>
      <c r="VYT737"/>
      <c r="VYU737"/>
      <c r="VYV737"/>
      <c r="VYW737"/>
      <c r="VYX737"/>
      <c r="VYY737"/>
      <c r="VYZ737"/>
      <c r="VZA737"/>
      <c r="VZB737"/>
      <c r="VZC737"/>
      <c r="VZD737"/>
      <c r="VZE737"/>
      <c r="VZF737"/>
      <c r="VZG737"/>
      <c r="VZH737"/>
      <c r="VZI737"/>
      <c r="VZJ737"/>
      <c r="VZK737"/>
      <c r="VZL737"/>
      <c r="VZM737"/>
      <c r="VZN737"/>
      <c r="VZO737"/>
      <c r="VZP737"/>
      <c r="VZQ737"/>
      <c r="VZR737"/>
      <c r="VZS737"/>
      <c r="VZT737"/>
      <c r="VZU737"/>
      <c r="VZV737"/>
      <c r="VZW737"/>
      <c r="VZX737"/>
      <c r="VZY737"/>
      <c r="VZZ737"/>
      <c r="WAA737"/>
      <c r="WAB737"/>
      <c r="WAC737"/>
      <c r="WAD737"/>
      <c r="WAE737"/>
      <c r="WAF737"/>
      <c r="WAG737"/>
      <c r="WAH737"/>
      <c r="WAI737"/>
      <c r="WAJ737"/>
      <c r="WAK737"/>
      <c r="WAL737"/>
      <c r="WAM737"/>
      <c r="WAN737"/>
      <c r="WAO737"/>
      <c r="WAP737"/>
      <c r="WAQ737"/>
      <c r="WAR737"/>
      <c r="WAS737"/>
      <c r="WAT737"/>
      <c r="WAU737"/>
      <c r="WAV737"/>
      <c r="WAW737"/>
      <c r="WAX737"/>
      <c r="WAY737"/>
      <c r="WAZ737"/>
      <c r="WBA737"/>
      <c r="WBB737"/>
      <c r="WBC737"/>
      <c r="WBD737"/>
      <c r="WBE737"/>
      <c r="WBF737"/>
      <c r="WBG737"/>
      <c r="WBH737"/>
      <c r="WBI737"/>
      <c r="WBJ737"/>
      <c r="WBK737"/>
      <c r="WBL737"/>
      <c r="WBM737"/>
      <c r="WBN737"/>
      <c r="WBO737"/>
      <c r="WBP737"/>
      <c r="WBQ737"/>
      <c r="WBR737"/>
      <c r="WBS737"/>
      <c r="WBT737"/>
      <c r="WBU737"/>
      <c r="WBV737"/>
      <c r="WBW737"/>
      <c r="WBX737"/>
      <c r="WBY737"/>
      <c r="WBZ737"/>
      <c r="WCA737"/>
      <c r="WCB737"/>
      <c r="WCC737"/>
      <c r="WCD737"/>
      <c r="WCE737"/>
      <c r="WCF737"/>
      <c r="WCG737"/>
      <c r="WCH737"/>
      <c r="WCI737"/>
      <c r="WCJ737"/>
      <c r="WCK737"/>
      <c r="WCL737"/>
      <c r="WCM737"/>
      <c r="WCN737"/>
      <c r="WCO737"/>
      <c r="WCP737"/>
      <c r="WCQ737"/>
      <c r="WCR737"/>
      <c r="WCS737"/>
      <c r="WCT737"/>
      <c r="WCU737"/>
      <c r="WCV737"/>
      <c r="WCW737"/>
      <c r="WCX737"/>
      <c r="WCY737"/>
      <c r="WCZ737"/>
      <c r="WDA737"/>
      <c r="WDB737"/>
      <c r="WDC737"/>
      <c r="WDD737"/>
      <c r="WDE737"/>
      <c r="WDF737"/>
      <c r="WDG737"/>
      <c r="WDH737"/>
      <c r="WDI737"/>
      <c r="WDJ737"/>
      <c r="WDK737"/>
      <c r="WDL737"/>
      <c r="WDM737"/>
      <c r="WDN737"/>
      <c r="WDO737"/>
      <c r="WDP737"/>
      <c r="WDQ737"/>
      <c r="WDR737"/>
      <c r="WDS737"/>
      <c r="WDT737"/>
      <c r="WDU737"/>
      <c r="WDV737"/>
      <c r="WDW737"/>
      <c r="WDX737"/>
      <c r="WDY737"/>
      <c r="WDZ737"/>
      <c r="WEA737"/>
      <c r="WEB737"/>
      <c r="WEC737"/>
      <c r="WED737"/>
      <c r="WEE737"/>
      <c r="WEF737"/>
      <c r="WEG737"/>
      <c r="WEH737"/>
      <c r="WEI737"/>
      <c r="WEJ737"/>
      <c r="WEK737"/>
      <c r="WEL737"/>
      <c r="WEM737"/>
      <c r="WEN737"/>
      <c r="WEO737"/>
      <c r="WEP737"/>
      <c r="WEQ737"/>
      <c r="WER737"/>
      <c r="WES737"/>
      <c r="WET737"/>
      <c r="WEU737"/>
      <c r="WEV737"/>
      <c r="WEW737"/>
      <c r="WEX737"/>
      <c r="WEY737"/>
      <c r="WEZ737"/>
      <c r="WFA737"/>
      <c r="WFB737"/>
      <c r="WFC737"/>
      <c r="WFD737"/>
      <c r="WFE737"/>
      <c r="WFF737"/>
      <c r="WFG737"/>
      <c r="WFH737"/>
      <c r="WFI737"/>
      <c r="WFJ737"/>
      <c r="WFK737"/>
      <c r="WFL737"/>
      <c r="WFM737"/>
      <c r="WFN737"/>
      <c r="WFO737"/>
      <c r="WFP737"/>
      <c r="WFQ737"/>
      <c r="WFR737"/>
      <c r="WFS737"/>
      <c r="WFT737"/>
      <c r="WFU737"/>
      <c r="WFV737"/>
      <c r="WFW737"/>
      <c r="WFX737"/>
      <c r="WFY737"/>
      <c r="WFZ737"/>
      <c r="WGA737"/>
      <c r="WGB737"/>
      <c r="WGC737"/>
      <c r="WGD737"/>
      <c r="WGE737"/>
      <c r="WGF737"/>
      <c r="WGG737"/>
      <c r="WGH737"/>
      <c r="WGI737"/>
      <c r="WGJ737"/>
      <c r="WGK737"/>
      <c r="WGL737"/>
      <c r="WGM737"/>
      <c r="WGN737"/>
      <c r="WGO737"/>
      <c r="WGP737"/>
      <c r="WGQ737"/>
      <c r="WGR737"/>
      <c r="WGS737"/>
      <c r="WGT737"/>
      <c r="WGU737"/>
      <c r="WGV737"/>
      <c r="WGW737"/>
      <c r="WGX737"/>
      <c r="WGY737"/>
      <c r="WGZ737"/>
      <c r="WHA737"/>
      <c r="WHB737"/>
      <c r="WHC737"/>
      <c r="WHD737"/>
      <c r="WHE737"/>
      <c r="WHF737"/>
      <c r="WHG737"/>
      <c r="WHH737"/>
      <c r="WHI737"/>
      <c r="WHJ737"/>
      <c r="WHK737"/>
      <c r="WHL737"/>
      <c r="WHM737"/>
      <c r="WHN737"/>
      <c r="WHO737"/>
      <c r="WHP737"/>
      <c r="WHQ737"/>
      <c r="WHR737"/>
      <c r="WHS737"/>
      <c r="WHT737"/>
      <c r="WHU737"/>
      <c r="WHV737"/>
      <c r="WHW737"/>
      <c r="WHX737"/>
      <c r="WHY737"/>
      <c r="WHZ737"/>
      <c r="WIA737"/>
      <c r="WIB737"/>
      <c r="WIC737"/>
      <c r="WID737"/>
      <c r="WIE737"/>
      <c r="WIF737"/>
      <c r="WIG737"/>
      <c r="WIH737"/>
      <c r="WII737"/>
      <c r="WIJ737"/>
      <c r="WIK737"/>
      <c r="WIL737"/>
      <c r="WIM737"/>
      <c r="WIN737"/>
      <c r="WIO737"/>
      <c r="WIP737"/>
      <c r="WIQ737"/>
      <c r="WIR737"/>
      <c r="WIS737"/>
      <c r="WIT737"/>
      <c r="WIU737"/>
      <c r="WIV737"/>
      <c r="WIW737"/>
      <c r="WIX737"/>
      <c r="WIY737"/>
      <c r="WIZ737"/>
      <c r="WJA737"/>
      <c r="WJB737"/>
      <c r="WJC737"/>
      <c r="WJD737"/>
      <c r="WJE737"/>
      <c r="WJF737"/>
      <c r="WJG737"/>
      <c r="WJH737"/>
      <c r="WJI737"/>
      <c r="WJJ737"/>
      <c r="WJK737"/>
      <c r="WJL737"/>
      <c r="WJM737"/>
      <c r="WJN737"/>
      <c r="WJO737"/>
      <c r="WJP737"/>
      <c r="WJQ737"/>
      <c r="WJR737"/>
      <c r="WJS737"/>
      <c r="WJT737"/>
      <c r="WJU737"/>
      <c r="WJV737"/>
      <c r="WJW737"/>
      <c r="WJX737"/>
      <c r="WJY737"/>
      <c r="WJZ737"/>
      <c r="WKA737"/>
      <c r="WKB737"/>
      <c r="WKC737"/>
      <c r="WKD737"/>
      <c r="WKE737"/>
      <c r="WKF737"/>
      <c r="WKG737"/>
      <c r="WKH737"/>
      <c r="WKI737"/>
      <c r="WKJ737"/>
      <c r="WKK737"/>
      <c r="WKL737"/>
      <c r="WKM737"/>
      <c r="WKN737"/>
      <c r="WKO737"/>
      <c r="WKP737"/>
      <c r="WKQ737"/>
      <c r="WKR737"/>
      <c r="WKS737"/>
      <c r="WKT737"/>
      <c r="WKU737"/>
      <c r="WKV737"/>
      <c r="WKW737"/>
      <c r="WKX737"/>
      <c r="WKY737"/>
      <c r="WKZ737"/>
      <c r="WLA737"/>
      <c r="WLB737"/>
      <c r="WLC737"/>
      <c r="WLD737"/>
      <c r="WLE737"/>
      <c r="WLF737"/>
      <c r="WLG737"/>
      <c r="WLH737"/>
      <c r="WLI737"/>
      <c r="WLJ737"/>
      <c r="WLK737"/>
      <c r="WLL737"/>
      <c r="WLM737"/>
      <c r="WLN737"/>
      <c r="WLO737"/>
      <c r="WLP737"/>
      <c r="WLQ737"/>
      <c r="WLR737"/>
      <c r="WLS737"/>
      <c r="WLT737"/>
      <c r="WLU737"/>
      <c r="WLV737"/>
      <c r="WLW737"/>
      <c r="WLX737"/>
      <c r="WLY737"/>
      <c r="WLZ737"/>
      <c r="WMA737"/>
      <c r="WMB737"/>
      <c r="WMC737"/>
      <c r="WMD737"/>
      <c r="WME737"/>
      <c r="WMF737"/>
      <c r="WMG737"/>
      <c r="WMH737"/>
      <c r="WMI737"/>
      <c r="WMJ737"/>
      <c r="WMK737"/>
      <c r="WML737"/>
      <c r="WMM737"/>
      <c r="WMN737"/>
      <c r="WMO737"/>
      <c r="WMP737"/>
      <c r="WMQ737"/>
      <c r="WMR737"/>
      <c r="WMS737"/>
      <c r="WMT737"/>
      <c r="WMU737"/>
      <c r="WMV737"/>
      <c r="WMW737"/>
      <c r="WMX737"/>
      <c r="WMY737"/>
      <c r="WMZ737"/>
      <c r="WNA737"/>
      <c r="WNB737"/>
      <c r="WNC737"/>
      <c r="WND737"/>
      <c r="WNE737"/>
      <c r="WNF737"/>
      <c r="WNG737"/>
      <c r="WNH737"/>
      <c r="WNI737"/>
      <c r="WNJ737"/>
      <c r="WNK737"/>
      <c r="WNL737"/>
      <c r="WNM737"/>
      <c r="WNN737"/>
      <c r="WNO737"/>
      <c r="WNP737"/>
      <c r="WNQ737"/>
      <c r="WNR737"/>
      <c r="WNS737"/>
      <c r="WNT737"/>
      <c r="WNU737"/>
      <c r="WNV737"/>
      <c r="WNW737"/>
      <c r="WNX737"/>
      <c r="WNY737"/>
      <c r="WNZ737"/>
      <c r="WOA737"/>
      <c r="WOB737"/>
      <c r="WOC737"/>
      <c r="WOD737"/>
      <c r="WOE737"/>
      <c r="WOF737"/>
      <c r="WOG737"/>
      <c r="WOH737"/>
      <c r="WOI737"/>
      <c r="WOJ737"/>
      <c r="WOK737"/>
      <c r="WOL737"/>
      <c r="WOM737"/>
      <c r="WON737"/>
      <c r="WOO737"/>
      <c r="WOP737"/>
      <c r="WOQ737"/>
      <c r="WOR737"/>
      <c r="WOS737"/>
      <c r="WOT737"/>
      <c r="WOU737"/>
      <c r="WOV737"/>
      <c r="WOW737"/>
      <c r="WOX737"/>
      <c r="WOY737"/>
      <c r="WOZ737"/>
      <c r="WPA737"/>
      <c r="WPB737"/>
      <c r="WPC737"/>
      <c r="WPD737"/>
      <c r="WPE737"/>
      <c r="WPF737"/>
      <c r="WPG737"/>
      <c r="WPH737"/>
      <c r="WPI737"/>
      <c r="WPJ737"/>
      <c r="WPK737"/>
      <c r="WPL737"/>
      <c r="WPM737"/>
      <c r="WPN737"/>
      <c r="WPO737"/>
      <c r="WPP737"/>
      <c r="WPQ737"/>
      <c r="WPR737"/>
      <c r="WPS737"/>
      <c r="WPT737"/>
      <c r="WPU737"/>
      <c r="WPV737"/>
      <c r="WPW737"/>
      <c r="WPX737"/>
      <c r="WPY737"/>
      <c r="WPZ737"/>
      <c r="WQA737"/>
      <c r="WQB737"/>
      <c r="WQC737"/>
      <c r="WQD737"/>
      <c r="WQE737"/>
      <c r="WQF737"/>
      <c r="WQG737"/>
      <c r="WQH737"/>
      <c r="WQI737"/>
      <c r="WQJ737"/>
      <c r="WQK737"/>
      <c r="WQL737"/>
      <c r="WQM737"/>
      <c r="WQN737"/>
      <c r="WQO737"/>
      <c r="WQP737"/>
      <c r="WQQ737"/>
      <c r="WQR737"/>
      <c r="WQS737"/>
      <c r="WQT737"/>
      <c r="WQU737"/>
      <c r="WQV737"/>
      <c r="WQW737"/>
      <c r="WQX737"/>
      <c r="WQY737"/>
      <c r="WQZ737"/>
      <c r="WRA737"/>
      <c r="WRB737"/>
      <c r="WRC737"/>
      <c r="WRD737"/>
      <c r="WRE737"/>
      <c r="WRF737"/>
      <c r="WRG737"/>
      <c r="WRH737"/>
      <c r="WRI737"/>
      <c r="WRJ737"/>
      <c r="WRK737"/>
      <c r="WRL737"/>
      <c r="WRM737"/>
      <c r="WRN737"/>
      <c r="WRO737"/>
      <c r="WRP737"/>
      <c r="WRQ737"/>
      <c r="WRR737"/>
      <c r="WRS737"/>
      <c r="WRT737"/>
      <c r="WRU737"/>
      <c r="WRV737"/>
      <c r="WRW737"/>
      <c r="WRX737"/>
      <c r="WRY737"/>
      <c r="WRZ737"/>
      <c r="WSA737"/>
      <c r="WSB737"/>
      <c r="WSC737"/>
      <c r="WSD737"/>
      <c r="WSE737"/>
      <c r="WSF737"/>
      <c r="WSG737"/>
      <c r="WSH737"/>
      <c r="WSI737"/>
      <c r="WSJ737"/>
      <c r="WSK737"/>
      <c r="WSL737"/>
      <c r="WSM737"/>
      <c r="WSN737"/>
      <c r="WSO737"/>
      <c r="WSP737"/>
      <c r="WSQ737"/>
      <c r="WSR737"/>
      <c r="WSS737"/>
      <c r="WST737"/>
      <c r="WSU737"/>
      <c r="WSV737"/>
      <c r="WSW737"/>
      <c r="WSX737"/>
      <c r="WSY737"/>
      <c r="WSZ737"/>
      <c r="WTA737"/>
      <c r="WTB737"/>
      <c r="WTC737"/>
      <c r="WTD737"/>
      <c r="WTE737"/>
      <c r="WTF737"/>
      <c r="WTG737"/>
      <c r="WTH737"/>
      <c r="WTI737"/>
      <c r="WTJ737"/>
      <c r="WTK737"/>
      <c r="WTL737"/>
      <c r="WTM737"/>
      <c r="WTN737"/>
      <c r="WTO737"/>
      <c r="WTP737"/>
      <c r="WTQ737"/>
      <c r="WTR737"/>
      <c r="WTS737"/>
      <c r="WTT737"/>
      <c r="WTU737"/>
      <c r="WTV737"/>
      <c r="WTW737"/>
      <c r="WTX737"/>
      <c r="WTY737"/>
      <c r="WTZ737"/>
      <c r="WUA737"/>
      <c r="WUB737"/>
      <c r="WUC737"/>
      <c r="WUD737"/>
      <c r="WUE737"/>
      <c r="WUF737"/>
      <c r="WUG737"/>
      <c r="WUH737"/>
      <c r="WUI737"/>
      <c r="WUJ737"/>
      <c r="WUK737"/>
      <c r="WUL737"/>
      <c r="WUM737"/>
      <c r="WUN737"/>
      <c r="WUO737"/>
      <c r="WUP737"/>
      <c r="WUQ737"/>
      <c r="WUR737"/>
      <c r="WUS737"/>
      <c r="WUT737"/>
      <c r="WUU737"/>
      <c r="WUV737"/>
      <c r="WUW737"/>
      <c r="WUX737"/>
      <c r="WUY737"/>
      <c r="WUZ737"/>
      <c r="WVA737"/>
      <c r="WVB737"/>
      <c r="WVC737"/>
      <c r="WVD737"/>
      <c r="WVE737"/>
      <c r="WVF737"/>
      <c r="WVG737"/>
      <c r="WVH737"/>
      <c r="WVI737"/>
      <c r="WVJ737"/>
      <c r="WVK737"/>
      <c r="WVL737"/>
      <c r="WVM737"/>
      <c r="WVN737"/>
      <c r="WVO737"/>
      <c r="WVP737"/>
      <c r="WVQ737"/>
      <c r="WVR737"/>
      <c r="WVS737"/>
      <c r="WVT737"/>
      <c r="WVU737"/>
      <c r="WVV737"/>
      <c r="WVW737"/>
      <c r="WVX737"/>
      <c r="WVY737"/>
      <c r="WVZ737"/>
      <c r="WWA737"/>
      <c r="WWB737"/>
      <c r="WWC737"/>
      <c r="WWD737"/>
      <c r="WWE737"/>
      <c r="WWF737"/>
      <c r="WWG737"/>
      <c r="WWH737"/>
      <c r="WWI737"/>
      <c r="WWJ737"/>
      <c r="WWK737"/>
      <c r="WWL737"/>
      <c r="WWM737"/>
      <c r="WWN737"/>
      <c r="WWO737"/>
      <c r="WWP737"/>
      <c r="WWQ737"/>
      <c r="WWR737"/>
      <c r="WWS737"/>
      <c r="WWT737"/>
      <c r="WWU737"/>
      <c r="WWV737"/>
      <c r="WWW737"/>
      <c r="WWX737"/>
      <c r="WWY737"/>
      <c r="WWZ737"/>
      <c r="WXA737"/>
      <c r="WXB737"/>
      <c r="WXC737"/>
      <c r="WXD737"/>
      <c r="WXE737"/>
      <c r="WXF737"/>
      <c r="WXG737"/>
      <c r="WXH737"/>
      <c r="WXI737"/>
      <c r="WXJ737"/>
      <c r="WXK737"/>
      <c r="WXL737"/>
      <c r="WXM737"/>
      <c r="WXN737"/>
      <c r="WXO737"/>
      <c r="WXP737"/>
      <c r="WXQ737"/>
      <c r="WXR737"/>
      <c r="WXS737"/>
      <c r="WXT737"/>
      <c r="WXU737"/>
      <c r="WXV737"/>
      <c r="WXW737"/>
      <c r="WXX737"/>
      <c r="WXY737"/>
      <c r="WXZ737"/>
      <c r="WYA737"/>
      <c r="WYB737"/>
      <c r="WYC737"/>
      <c r="WYD737"/>
      <c r="WYE737"/>
      <c r="WYF737"/>
      <c r="WYG737"/>
      <c r="WYH737"/>
      <c r="WYI737"/>
      <c r="WYJ737"/>
      <c r="WYK737"/>
      <c r="WYL737"/>
      <c r="WYM737"/>
      <c r="WYN737"/>
      <c r="WYO737"/>
      <c r="WYP737"/>
      <c r="WYQ737"/>
      <c r="WYR737"/>
      <c r="WYS737"/>
      <c r="WYT737"/>
      <c r="WYU737"/>
      <c r="WYV737"/>
      <c r="WYW737"/>
      <c r="WYX737"/>
      <c r="WYY737"/>
      <c r="WYZ737"/>
      <c r="WZA737"/>
      <c r="WZB737"/>
      <c r="WZC737"/>
      <c r="WZD737"/>
      <c r="WZE737"/>
      <c r="WZF737"/>
      <c r="WZG737"/>
      <c r="WZH737"/>
      <c r="WZI737"/>
      <c r="WZJ737"/>
      <c r="WZK737"/>
      <c r="WZL737"/>
      <c r="WZM737"/>
      <c r="WZN737"/>
      <c r="WZO737"/>
      <c r="WZP737"/>
      <c r="WZQ737"/>
      <c r="WZR737"/>
      <c r="WZS737"/>
      <c r="WZT737"/>
      <c r="WZU737"/>
      <c r="WZV737"/>
      <c r="WZW737"/>
      <c r="WZX737"/>
      <c r="WZY737"/>
      <c r="WZZ737"/>
      <c r="XAA737"/>
      <c r="XAB737"/>
      <c r="XAC737"/>
      <c r="XAD737"/>
      <c r="XAE737"/>
      <c r="XAF737"/>
      <c r="XAG737"/>
      <c r="XAH737"/>
      <c r="XAI737"/>
      <c r="XAJ737"/>
      <c r="XAK737"/>
      <c r="XAL737"/>
      <c r="XAM737"/>
      <c r="XAN737"/>
      <c r="XAO737"/>
      <c r="XAP737"/>
      <c r="XAQ737"/>
      <c r="XAR737"/>
      <c r="XAS737"/>
      <c r="XAT737"/>
      <c r="XAU737"/>
      <c r="XAV737"/>
      <c r="XAW737"/>
      <c r="XAX737"/>
      <c r="XAY737"/>
      <c r="XAZ737"/>
      <c r="XBA737"/>
      <c r="XBB737"/>
      <c r="XBC737"/>
      <c r="XBD737"/>
      <c r="XBE737"/>
      <c r="XBF737"/>
      <c r="XBG737"/>
      <c r="XBH737"/>
      <c r="XBI737"/>
      <c r="XBJ737"/>
      <c r="XBK737"/>
      <c r="XBL737"/>
      <c r="XBM737"/>
      <c r="XBN737"/>
      <c r="XBO737"/>
      <c r="XBP737"/>
      <c r="XBQ737"/>
      <c r="XBR737"/>
      <c r="XBS737"/>
      <c r="XBT737"/>
      <c r="XBU737"/>
      <c r="XBV737"/>
      <c r="XBW737"/>
      <c r="XBX737"/>
      <c r="XBY737"/>
      <c r="XBZ737"/>
      <c r="XCA737"/>
      <c r="XCB737"/>
      <c r="XCC737"/>
      <c r="XCD737"/>
      <c r="XCE737"/>
      <c r="XCF737"/>
      <c r="XCG737"/>
      <c r="XCH737"/>
      <c r="XCI737"/>
      <c r="XCJ737"/>
      <c r="XCK737"/>
      <c r="XCL737"/>
      <c r="XCM737"/>
      <c r="XCN737"/>
      <c r="XCO737"/>
      <c r="XCP737"/>
      <c r="XCQ737"/>
      <c r="XCR737"/>
      <c r="XCS737"/>
      <c r="XCT737"/>
      <c r="XCU737"/>
      <c r="XCV737"/>
      <c r="XCW737"/>
      <c r="XCX737"/>
      <c r="XCY737"/>
      <c r="XCZ737"/>
      <c r="XDA737"/>
      <c r="XDB737"/>
      <c r="XDC737"/>
      <c r="XDD737"/>
      <c r="XDE737"/>
      <c r="XDF737"/>
      <c r="XDG737"/>
      <c r="XDH737"/>
      <c r="XDI737"/>
      <c r="XDJ737"/>
      <c r="XDK737"/>
      <c r="XDL737"/>
      <c r="XDM737"/>
      <c r="XDN737"/>
      <c r="XDO737"/>
      <c r="XDP737"/>
      <c r="XDQ737"/>
      <c r="XDR737"/>
      <c r="XDS737"/>
      <c r="XDT737"/>
      <c r="XDU737"/>
      <c r="XDV737"/>
      <c r="XDW737"/>
      <c r="XDX737"/>
      <c r="XDY737"/>
      <c r="XDZ737"/>
      <c r="XEA737"/>
      <c r="XEB737"/>
      <c r="XEC737"/>
    </row>
    <row r="738" spans="1:16357" ht="24.75" customHeight="1" x14ac:dyDescent="0.25">
      <c r="A738" s="6">
        <v>730</v>
      </c>
      <c r="B738" t="s">
        <v>1334</v>
      </c>
      <c r="C738" s="6" t="s">
        <v>825</v>
      </c>
      <c r="D738" s="6" t="s">
        <v>119</v>
      </c>
      <c r="E738" s="6" t="s">
        <v>36</v>
      </c>
      <c r="F738" s="6" t="s">
        <v>29</v>
      </c>
      <c r="G738" s="7">
        <v>18000</v>
      </c>
      <c r="H738" s="7">
        <v>0</v>
      </c>
      <c r="I738" s="7">
        <v>18000</v>
      </c>
      <c r="J738" s="7">
        <v>516.6</v>
      </c>
      <c r="K738" s="7">
        <v>0</v>
      </c>
      <c r="L738" s="7">
        <v>547.20000000000005</v>
      </c>
      <c r="M738" s="7">
        <v>25</v>
      </c>
      <c r="N738" s="7">
        <f t="shared" si="35"/>
        <v>1088.8000000000002</v>
      </c>
      <c r="O738" s="7">
        <f t="shared" si="36"/>
        <v>16911.2</v>
      </c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  <c r="IW738"/>
      <c r="IX738"/>
      <c r="IY738"/>
      <c r="IZ738"/>
      <c r="JA738"/>
      <c r="JB738"/>
      <c r="JC738"/>
      <c r="JD738"/>
      <c r="JE738"/>
      <c r="JF738"/>
      <c r="JG738"/>
      <c r="JH738"/>
      <c r="JI738"/>
      <c r="JJ738"/>
      <c r="JK738"/>
      <c r="JL738"/>
      <c r="JM738"/>
      <c r="JN738"/>
      <c r="JO738"/>
      <c r="JP738"/>
      <c r="JQ738"/>
      <c r="JR738"/>
      <c r="JS738"/>
      <c r="JT738"/>
      <c r="JU738"/>
      <c r="JV738"/>
      <c r="JW738"/>
      <c r="JX738"/>
      <c r="JY738"/>
      <c r="JZ738"/>
      <c r="KA738"/>
      <c r="KB738"/>
      <c r="KC738"/>
      <c r="KD738"/>
      <c r="KE738"/>
      <c r="KF738"/>
      <c r="KG738"/>
      <c r="KH738"/>
      <c r="KI738"/>
      <c r="KJ738"/>
      <c r="KK738"/>
      <c r="KL738"/>
      <c r="KM738"/>
      <c r="KN738"/>
      <c r="KO738"/>
      <c r="KP738"/>
      <c r="KQ738"/>
      <c r="KR738"/>
      <c r="KS738"/>
      <c r="KT738"/>
      <c r="KU738"/>
      <c r="KV738"/>
      <c r="KW738"/>
      <c r="KX738"/>
      <c r="KY738"/>
      <c r="KZ738"/>
      <c r="LA738"/>
      <c r="LB738"/>
      <c r="LC738"/>
      <c r="LD738"/>
      <c r="LE738"/>
      <c r="LF738"/>
      <c r="LG738"/>
      <c r="LH738"/>
      <c r="LI738"/>
      <c r="LJ738"/>
      <c r="LK738"/>
      <c r="LL738"/>
      <c r="LM738"/>
      <c r="LN738"/>
      <c r="LO738"/>
      <c r="LP738"/>
      <c r="LQ738"/>
      <c r="LR738"/>
      <c r="LS738"/>
      <c r="LT738"/>
      <c r="LU738"/>
      <c r="LV738"/>
      <c r="LW738"/>
      <c r="LX738"/>
      <c r="LY738"/>
      <c r="LZ738"/>
      <c r="MA738"/>
      <c r="MB738"/>
      <c r="MC738"/>
      <c r="MD738"/>
      <c r="ME738"/>
      <c r="MF738"/>
      <c r="MG738"/>
      <c r="MH738"/>
      <c r="MI738"/>
      <c r="MJ738"/>
      <c r="MK738"/>
      <c r="ML738"/>
      <c r="MM738"/>
      <c r="MN738"/>
      <c r="MO738"/>
      <c r="MP738"/>
      <c r="MQ738"/>
      <c r="MR738"/>
      <c r="MS738"/>
      <c r="MT738"/>
      <c r="MU738"/>
      <c r="MV738"/>
      <c r="MW738"/>
      <c r="MX738"/>
      <c r="MY738"/>
      <c r="MZ738"/>
      <c r="NA738"/>
      <c r="NB738"/>
      <c r="NC738"/>
      <c r="ND738"/>
      <c r="NE738"/>
      <c r="NF738"/>
      <c r="NG738"/>
      <c r="NH738"/>
      <c r="NI738"/>
      <c r="NJ738"/>
      <c r="NK738"/>
      <c r="NL738"/>
      <c r="NM738"/>
      <c r="NN738"/>
      <c r="NO738"/>
      <c r="NP738"/>
      <c r="NQ738"/>
      <c r="NR738"/>
      <c r="NS738"/>
      <c r="NT738"/>
      <c r="NU738"/>
      <c r="NV738"/>
      <c r="NW738"/>
      <c r="NX738"/>
      <c r="NY738"/>
      <c r="NZ738"/>
      <c r="OA738"/>
      <c r="OB738"/>
      <c r="OC738"/>
      <c r="OD738"/>
      <c r="OE738"/>
      <c r="OF738"/>
      <c r="OG738"/>
      <c r="OH738"/>
      <c r="OI738"/>
      <c r="OJ738"/>
      <c r="OK738"/>
      <c r="OL738"/>
      <c r="OM738"/>
      <c r="ON738"/>
      <c r="OO738"/>
      <c r="OP738"/>
      <c r="OQ738"/>
      <c r="OR738"/>
      <c r="OS738"/>
      <c r="OT738"/>
      <c r="OU738"/>
      <c r="OV738"/>
      <c r="OW738"/>
      <c r="OX738"/>
      <c r="OY738"/>
      <c r="OZ738"/>
      <c r="PA738"/>
      <c r="PB738"/>
      <c r="PC738"/>
      <c r="PD738"/>
      <c r="PE738"/>
      <c r="PF738"/>
      <c r="PG738"/>
      <c r="PH738"/>
      <c r="PI738"/>
      <c r="PJ738"/>
      <c r="PK738"/>
      <c r="PL738"/>
      <c r="PM738"/>
      <c r="PN738"/>
      <c r="PO738"/>
      <c r="PP738"/>
      <c r="PQ738"/>
      <c r="PR738"/>
      <c r="PS738"/>
      <c r="PT738"/>
      <c r="PU738"/>
      <c r="PV738"/>
      <c r="PW738"/>
      <c r="PX738"/>
      <c r="PY738"/>
      <c r="PZ738"/>
      <c r="QA738"/>
      <c r="QB738"/>
      <c r="QC738"/>
      <c r="QD738"/>
      <c r="QE738"/>
      <c r="QF738"/>
      <c r="QG738"/>
      <c r="QH738"/>
      <c r="QI738"/>
      <c r="QJ738"/>
      <c r="QK738"/>
      <c r="QL738"/>
      <c r="QM738"/>
      <c r="QN738"/>
      <c r="QO738"/>
      <c r="QP738"/>
      <c r="QQ738"/>
      <c r="QR738"/>
      <c r="QS738"/>
      <c r="QT738"/>
      <c r="QU738"/>
      <c r="QV738"/>
      <c r="QW738"/>
      <c r="QX738"/>
      <c r="QY738"/>
      <c r="QZ738"/>
      <c r="RA738"/>
      <c r="RB738"/>
      <c r="RC738"/>
      <c r="RD738"/>
      <c r="RE738"/>
      <c r="RF738"/>
      <c r="RG738"/>
      <c r="RH738"/>
      <c r="RI738"/>
      <c r="RJ738"/>
      <c r="RK738"/>
      <c r="RL738"/>
      <c r="RM738"/>
      <c r="RN738"/>
      <c r="RO738"/>
      <c r="RP738"/>
      <c r="RQ738"/>
      <c r="RR738"/>
      <c r="RS738"/>
      <c r="RT738"/>
      <c r="RU738"/>
      <c r="RV738"/>
      <c r="RW738"/>
      <c r="RX738"/>
      <c r="RY738"/>
      <c r="RZ738"/>
      <c r="SA738"/>
      <c r="SB738"/>
      <c r="SC738"/>
      <c r="SD738"/>
      <c r="SE738"/>
      <c r="SF738"/>
      <c r="SG738"/>
      <c r="SH738"/>
      <c r="SI738"/>
      <c r="SJ738"/>
      <c r="SK738"/>
      <c r="SL738"/>
      <c r="SM738"/>
      <c r="SN738"/>
      <c r="SO738"/>
      <c r="SP738"/>
      <c r="SQ738"/>
      <c r="SR738"/>
      <c r="SS738"/>
      <c r="ST738"/>
      <c r="SU738"/>
      <c r="SV738"/>
      <c r="SW738"/>
      <c r="SX738"/>
      <c r="SY738"/>
      <c r="SZ738"/>
      <c r="TA738"/>
      <c r="TB738"/>
      <c r="TC738"/>
      <c r="TD738"/>
      <c r="TE738"/>
      <c r="TF738"/>
      <c r="TG738"/>
      <c r="TH738"/>
      <c r="TI738"/>
      <c r="TJ738"/>
      <c r="TK738"/>
      <c r="TL738"/>
      <c r="TM738"/>
      <c r="TN738"/>
      <c r="TO738"/>
      <c r="TP738"/>
      <c r="TQ738"/>
      <c r="TR738"/>
      <c r="TS738"/>
      <c r="TT738"/>
      <c r="TU738"/>
      <c r="TV738"/>
      <c r="TW738"/>
      <c r="TX738"/>
      <c r="TY738"/>
      <c r="TZ738"/>
      <c r="UA738"/>
      <c r="UB738"/>
      <c r="UC738"/>
      <c r="UD738"/>
      <c r="UE738"/>
      <c r="UF738"/>
      <c r="UG738"/>
      <c r="UH738"/>
      <c r="UI738"/>
      <c r="UJ738"/>
      <c r="UK738"/>
      <c r="UL738"/>
      <c r="UM738"/>
      <c r="UN738"/>
      <c r="UO738"/>
      <c r="UP738"/>
      <c r="UQ738"/>
      <c r="UR738"/>
      <c r="US738"/>
      <c r="UT738"/>
      <c r="UU738"/>
      <c r="UV738"/>
      <c r="UW738"/>
      <c r="UX738"/>
      <c r="UY738"/>
      <c r="UZ738"/>
      <c r="VA738"/>
      <c r="VB738"/>
      <c r="VC738"/>
      <c r="VD738"/>
      <c r="VE738"/>
      <c r="VF738"/>
      <c r="VG738"/>
      <c r="VH738"/>
      <c r="VI738"/>
      <c r="VJ738"/>
      <c r="VK738"/>
      <c r="VL738"/>
      <c r="VM738"/>
      <c r="VN738"/>
      <c r="VO738"/>
      <c r="VP738"/>
      <c r="VQ738"/>
      <c r="VR738"/>
      <c r="VS738"/>
      <c r="VT738"/>
      <c r="VU738"/>
      <c r="VV738"/>
      <c r="VW738"/>
      <c r="VX738"/>
      <c r="VY738"/>
      <c r="VZ738"/>
      <c r="WA738"/>
      <c r="WB738"/>
      <c r="WC738"/>
      <c r="WD738"/>
      <c r="WE738"/>
      <c r="WF738"/>
      <c r="WG738"/>
      <c r="WH738"/>
      <c r="WI738"/>
      <c r="WJ738"/>
      <c r="WK738"/>
      <c r="WL738"/>
      <c r="WM738"/>
      <c r="WN738"/>
      <c r="WO738"/>
      <c r="WP738"/>
      <c r="WQ738"/>
      <c r="WR738"/>
      <c r="WS738"/>
      <c r="WT738"/>
      <c r="WU738"/>
      <c r="WV738"/>
      <c r="WW738"/>
      <c r="WX738"/>
      <c r="WY738"/>
      <c r="WZ738"/>
      <c r="XA738"/>
      <c r="XB738"/>
      <c r="XC738"/>
      <c r="XD738"/>
      <c r="XE738"/>
      <c r="XF738"/>
      <c r="XG738"/>
      <c r="XH738"/>
      <c r="XI738"/>
      <c r="XJ738"/>
      <c r="XK738"/>
      <c r="XL738"/>
      <c r="XM738"/>
      <c r="XN738"/>
      <c r="XO738"/>
      <c r="XP738"/>
      <c r="XQ738"/>
      <c r="XR738"/>
      <c r="XS738"/>
      <c r="XT738"/>
      <c r="XU738"/>
      <c r="XV738"/>
      <c r="XW738"/>
      <c r="XX738"/>
      <c r="XY738"/>
      <c r="XZ738"/>
      <c r="YA738"/>
      <c r="YB738"/>
      <c r="YC738"/>
      <c r="YD738"/>
      <c r="YE738"/>
      <c r="YF738"/>
      <c r="YG738"/>
      <c r="YH738"/>
      <c r="YI738"/>
      <c r="YJ738"/>
      <c r="YK738"/>
      <c r="YL738"/>
      <c r="YM738"/>
      <c r="YN738"/>
      <c r="YO738"/>
      <c r="YP738"/>
      <c r="YQ738"/>
      <c r="YR738"/>
      <c r="YS738"/>
      <c r="YT738"/>
      <c r="YU738"/>
      <c r="YV738"/>
      <c r="YW738"/>
      <c r="YX738"/>
      <c r="YY738"/>
      <c r="YZ738"/>
      <c r="ZA738"/>
      <c r="ZB738"/>
      <c r="ZC738"/>
      <c r="ZD738"/>
      <c r="ZE738"/>
      <c r="ZF738"/>
      <c r="ZG738"/>
      <c r="ZH738"/>
      <c r="ZI738"/>
      <c r="ZJ738"/>
      <c r="ZK738"/>
      <c r="ZL738"/>
      <c r="ZM738"/>
      <c r="ZN738"/>
      <c r="ZO738"/>
      <c r="ZP738"/>
      <c r="ZQ738"/>
      <c r="ZR738"/>
      <c r="ZS738"/>
      <c r="ZT738"/>
      <c r="ZU738"/>
      <c r="ZV738"/>
      <c r="ZW738"/>
      <c r="ZX738"/>
      <c r="ZY738"/>
      <c r="ZZ738"/>
      <c r="AAA738"/>
      <c r="AAB738"/>
      <c r="AAC738"/>
      <c r="AAD738"/>
      <c r="AAE738"/>
      <c r="AAF738"/>
      <c r="AAG738"/>
      <c r="AAH738"/>
      <c r="AAI738"/>
      <c r="AAJ738"/>
      <c r="AAK738"/>
      <c r="AAL738"/>
      <c r="AAM738"/>
      <c r="AAN738"/>
      <c r="AAO738"/>
      <c r="AAP738"/>
      <c r="AAQ738"/>
      <c r="AAR738"/>
      <c r="AAS738"/>
      <c r="AAT738"/>
      <c r="AAU738"/>
      <c r="AAV738"/>
      <c r="AAW738"/>
      <c r="AAX738"/>
      <c r="AAY738"/>
      <c r="AAZ738"/>
      <c r="ABA738"/>
      <c r="ABB738"/>
      <c r="ABC738"/>
      <c r="ABD738"/>
      <c r="ABE738"/>
      <c r="ABF738"/>
      <c r="ABG738"/>
      <c r="ABH738"/>
      <c r="ABI738"/>
      <c r="ABJ738"/>
      <c r="ABK738"/>
      <c r="ABL738"/>
      <c r="ABM738"/>
      <c r="ABN738"/>
      <c r="ABO738"/>
      <c r="ABP738"/>
      <c r="ABQ738"/>
      <c r="ABR738"/>
      <c r="ABS738"/>
      <c r="ABT738"/>
      <c r="ABU738"/>
      <c r="ABV738"/>
      <c r="ABW738"/>
      <c r="ABX738"/>
      <c r="ABY738"/>
      <c r="ABZ738"/>
      <c r="ACA738"/>
      <c r="ACB738"/>
      <c r="ACC738"/>
      <c r="ACD738"/>
      <c r="ACE738"/>
      <c r="ACF738"/>
      <c r="ACG738"/>
      <c r="ACH738"/>
      <c r="ACI738"/>
      <c r="ACJ738"/>
      <c r="ACK738"/>
      <c r="ACL738"/>
      <c r="ACM738"/>
      <c r="ACN738"/>
      <c r="ACO738"/>
      <c r="ACP738"/>
      <c r="ACQ738"/>
      <c r="ACR738"/>
      <c r="ACS738"/>
      <c r="ACT738"/>
      <c r="ACU738"/>
      <c r="ACV738"/>
      <c r="ACW738"/>
      <c r="ACX738"/>
      <c r="ACY738"/>
      <c r="ACZ738"/>
      <c r="ADA738"/>
      <c r="ADB738"/>
      <c r="ADC738"/>
      <c r="ADD738"/>
      <c r="ADE738"/>
      <c r="ADF738"/>
      <c r="ADG738"/>
      <c r="ADH738"/>
      <c r="ADI738"/>
      <c r="ADJ738"/>
      <c r="ADK738"/>
      <c r="ADL738"/>
      <c r="ADM738"/>
      <c r="ADN738"/>
      <c r="ADO738"/>
      <c r="ADP738"/>
      <c r="ADQ738"/>
      <c r="ADR738"/>
      <c r="ADS738"/>
      <c r="ADT738"/>
      <c r="ADU738"/>
      <c r="ADV738"/>
      <c r="ADW738"/>
      <c r="ADX738"/>
      <c r="ADY738"/>
      <c r="ADZ738"/>
      <c r="AEA738"/>
      <c r="AEB738"/>
      <c r="AEC738"/>
      <c r="AED738"/>
      <c r="AEE738"/>
      <c r="AEF738"/>
      <c r="AEG738"/>
      <c r="AEH738"/>
      <c r="AEI738"/>
      <c r="AEJ738"/>
      <c r="AEK738"/>
      <c r="AEL738"/>
      <c r="AEM738"/>
      <c r="AEN738"/>
      <c r="AEO738"/>
      <c r="AEP738"/>
      <c r="AEQ738"/>
      <c r="AER738"/>
      <c r="AES738"/>
      <c r="AET738"/>
      <c r="AEU738"/>
      <c r="AEV738"/>
      <c r="AEW738"/>
      <c r="AEX738"/>
      <c r="AEY738"/>
      <c r="AEZ738"/>
      <c r="AFA738"/>
      <c r="AFB738"/>
      <c r="AFC738"/>
      <c r="AFD738"/>
      <c r="AFE738"/>
      <c r="AFF738"/>
      <c r="AFG738"/>
      <c r="AFH738"/>
      <c r="AFI738"/>
      <c r="AFJ738"/>
      <c r="AFK738"/>
      <c r="AFL738"/>
      <c r="AFM738"/>
      <c r="AFN738"/>
      <c r="AFO738"/>
      <c r="AFP738"/>
      <c r="AFQ738"/>
      <c r="AFR738"/>
      <c r="AFS738"/>
      <c r="AFT738"/>
      <c r="AFU738"/>
      <c r="AFV738"/>
      <c r="AFW738"/>
      <c r="AFX738"/>
      <c r="AFY738"/>
      <c r="AFZ738"/>
      <c r="AGA738"/>
      <c r="AGB738"/>
      <c r="AGC738"/>
      <c r="AGD738"/>
      <c r="AGE738"/>
      <c r="AGF738"/>
      <c r="AGG738"/>
      <c r="AGH738"/>
      <c r="AGI738"/>
      <c r="AGJ738"/>
      <c r="AGK738"/>
      <c r="AGL738"/>
      <c r="AGM738"/>
      <c r="AGN738"/>
      <c r="AGO738"/>
      <c r="AGP738"/>
      <c r="AGQ738"/>
      <c r="AGR738"/>
      <c r="AGS738"/>
      <c r="AGT738"/>
      <c r="AGU738"/>
      <c r="AGV738"/>
      <c r="AGW738"/>
      <c r="AGX738"/>
      <c r="AGY738"/>
      <c r="AGZ738"/>
      <c r="AHA738"/>
      <c r="AHB738"/>
      <c r="AHC738"/>
      <c r="AHD738"/>
      <c r="AHE738"/>
      <c r="AHF738"/>
      <c r="AHG738"/>
      <c r="AHH738"/>
      <c r="AHI738"/>
      <c r="AHJ738"/>
      <c r="AHK738"/>
      <c r="AHL738"/>
      <c r="AHM738"/>
      <c r="AHN738"/>
      <c r="AHO738"/>
      <c r="AHP738"/>
      <c r="AHQ738"/>
      <c r="AHR738"/>
      <c r="AHS738"/>
      <c r="AHT738"/>
      <c r="AHU738"/>
      <c r="AHV738"/>
      <c r="AHW738"/>
      <c r="AHX738"/>
      <c r="AHY738"/>
      <c r="AHZ738"/>
      <c r="AIA738"/>
      <c r="AIB738"/>
      <c r="AIC738"/>
      <c r="AID738"/>
      <c r="AIE738"/>
      <c r="AIF738"/>
      <c r="AIG738"/>
      <c r="AIH738"/>
      <c r="AII738"/>
      <c r="AIJ738"/>
      <c r="AIK738"/>
      <c r="AIL738"/>
      <c r="AIM738"/>
      <c r="AIN738"/>
      <c r="AIO738"/>
      <c r="AIP738"/>
      <c r="AIQ738"/>
      <c r="AIR738"/>
      <c r="AIS738"/>
      <c r="AIT738"/>
      <c r="AIU738"/>
      <c r="AIV738"/>
      <c r="AIW738"/>
      <c r="AIX738"/>
      <c r="AIY738"/>
      <c r="AIZ738"/>
      <c r="AJA738"/>
      <c r="AJB738"/>
      <c r="AJC738"/>
      <c r="AJD738"/>
      <c r="AJE738"/>
      <c r="AJF738"/>
      <c r="AJG738"/>
      <c r="AJH738"/>
      <c r="AJI738"/>
      <c r="AJJ738"/>
      <c r="AJK738"/>
      <c r="AJL738"/>
      <c r="AJM738"/>
      <c r="AJN738"/>
      <c r="AJO738"/>
      <c r="AJP738"/>
      <c r="AJQ738"/>
      <c r="AJR738"/>
      <c r="AJS738"/>
      <c r="AJT738"/>
      <c r="AJU738"/>
      <c r="AJV738"/>
      <c r="AJW738"/>
      <c r="AJX738"/>
      <c r="AJY738"/>
      <c r="AJZ738"/>
      <c r="AKA738"/>
      <c r="AKB738"/>
      <c r="AKC738"/>
      <c r="AKD738"/>
      <c r="AKE738"/>
      <c r="AKF738"/>
      <c r="AKG738"/>
      <c r="AKH738"/>
      <c r="AKI738"/>
      <c r="AKJ738"/>
      <c r="AKK738"/>
      <c r="AKL738"/>
      <c r="AKM738"/>
      <c r="AKN738"/>
      <c r="AKO738"/>
      <c r="AKP738"/>
      <c r="AKQ738"/>
      <c r="AKR738"/>
      <c r="AKS738"/>
      <c r="AKT738"/>
      <c r="AKU738"/>
      <c r="AKV738"/>
      <c r="AKW738"/>
      <c r="AKX738"/>
      <c r="AKY738"/>
      <c r="AKZ738"/>
      <c r="ALA738"/>
      <c r="ALB738"/>
      <c r="ALC738"/>
      <c r="ALD738"/>
      <c r="ALE738"/>
      <c r="ALF738"/>
      <c r="ALG738"/>
      <c r="ALH738"/>
      <c r="ALI738"/>
      <c r="ALJ738"/>
      <c r="ALK738"/>
      <c r="ALL738"/>
      <c r="ALM738"/>
      <c r="ALN738"/>
      <c r="ALO738"/>
      <c r="ALP738"/>
      <c r="ALQ738"/>
      <c r="ALR738"/>
      <c r="ALS738"/>
      <c r="ALT738"/>
      <c r="ALU738"/>
      <c r="ALV738"/>
      <c r="ALW738"/>
      <c r="ALX738"/>
      <c r="ALY738"/>
      <c r="ALZ738"/>
      <c r="AMA738"/>
      <c r="AMB738"/>
      <c r="AMC738"/>
      <c r="AMD738"/>
      <c r="AME738"/>
      <c r="AMF738"/>
      <c r="AMG738"/>
      <c r="AMH738"/>
      <c r="AMI738"/>
      <c r="AMJ738"/>
      <c r="AMK738"/>
      <c r="AML738"/>
      <c r="AMM738"/>
      <c r="AMN738"/>
      <c r="AMO738"/>
      <c r="AMP738"/>
      <c r="AMQ738"/>
      <c r="AMR738"/>
      <c r="AMS738"/>
      <c r="AMT738"/>
      <c r="AMU738"/>
      <c r="AMV738"/>
      <c r="AMW738"/>
      <c r="AMX738"/>
      <c r="AMY738"/>
      <c r="AMZ738"/>
      <c r="ANA738"/>
      <c r="ANB738"/>
      <c r="ANC738"/>
      <c r="AND738"/>
      <c r="ANE738"/>
      <c r="ANF738"/>
      <c r="ANG738"/>
      <c r="ANH738"/>
      <c r="ANI738"/>
      <c r="ANJ738"/>
      <c r="ANK738"/>
      <c r="ANL738"/>
      <c r="ANM738"/>
      <c r="ANN738"/>
      <c r="ANO738"/>
      <c r="ANP738"/>
      <c r="ANQ738"/>
      <c r="ANR738"/>
      <c r="ANS738"/>
      <c r="ANT738"/>
      <c r="ANU738"/>
      <c r="ANV738"/>
      <c r="ANW738"/>
      <c r="ANX738"/>
      <c r="ANY738"/>
      <c r="ANZ738"/>
      <c r="AOA738"/>
      <c r="AOB738"/>
      <c r="AOC738"/>
      <c r="AOD738"/>
      <c r="AOE738"/>
      <c r="AOF738"/>
      <c r="AOG738"/>
      <c r="AOH738"/>
      <c r="AOI738"/>
      <c r="AOJ738"/>
      <c r="AOK738"/>
      <c r="AOL738"/>
      <c r="AOM738"/>
      <c r="AON738"/>
      <c r="AOO738"/>
      <c r="AOP738"/>
      <c r="AOQ738"/>
      <c r="AOR738"/>
      <c r="AOS738"/>
      <c r="AOT738"/>
      <c r="AOU738"/>
      <c r="AOV738"/>
      <c r="AOW738"/>
      <c r="AOX738"/>
      <c r="AOY738"/>
      <c r="AOZ738"/>
      <c r="APA738"/>
      <c r="APB738"/>
      <c r="APC738"/>
      <c r="APD738"/>
      <c r="APE738"/>
      <c r="APF738"/>
      <c r="APG738"/>
      <c r="APH738"/>
      <c r="API738"/>
      <c r="APJ738"/>
      <c r="APK738"/>
      <c r="APL738"/>
      <c r="APM738"/>
      <c r="APN738"/>
      <c r="APO738"/>
      <c r="APP738"/>
      <c r="APQ738"/>
      <c r="APR738"/>
      <c r="APS738"/>
      <c r="APT738"/>
      <c r="APU738"/>
      <c r="APV738"/>
      <c r="APW738"/>
      <c r="APX738"/>
      <c r="APY738"/>
      <c r="APZ738"/>
      <c r="AQA738"/>
      <c r="AQB738"/>
      <c r="AQC738"/>
      <c r="AQD738"/>
      <c r="AQE738"/>
      <c r="AQF738"/>
      <c r="AQG738"/>
      <c r="AQH738"/>
      <c r="AQI738"/>
      <c r="AQJ738"/>
      <c r="AQK738"/>
      <c r="AQL738"/>
      <c r="AQM738"/>
      <c r="AQN738"/>
      <c r="AQO738"/>
      <c r="AQP738"/>
      <c r="AQQ738"/>
      <c r="AQR738"/>
      <c r="AQS738"/>
      <c r="AQT738"/>
      <c r="AQU738"/>
      <c r="AQV738"/>
      <c r="AQW738"/>
      <c r="AQX738"/>
      <c r="AQY738"/>
      <c r="AQZ738"/>
      <c r="ARA738"/>
      <c r="ARB738"/>
      <c r="ARC738"/>
      <c r="ARD738"/>
      <c r="ARE738"/>
      <c r="ARF738"/>
      <c r="ARG738"/>
      <c r="ARH738"/>
      <c r="ARI738"/>
      <c r="ARJ738"/>
      <c r="ARK738"/>
      <c r="ARL738"/>
      <c r="ARM738"/>
      <c r="ARN738"/>
      <c r="ARO738"/>
      <c r="ARP738"/>
      <c r="ARQ738"/>
      <c r="ARR738"/>
      <c r="ARS738"/>
      <c r="ART738"/>
      <c r="ARU738"/>
      <c r="ARV738"/>
      <c r="ARW738"/>
      <c r="ARX738"/>
      <c r="ARY738"/>
      <c r="ARZ738"/>
      <c r="ASA738"/>
      <c r="ASB738"/>
      <c r="ASC738"/>
      <c r="ASD738"/>
      <c r="ASE738"/>
      <c r="ASF738"/>
      <c r="ASG738"/>
      <c r="ASH738"/>
      <c r="ASI738"/>
      <c r="ASJ738"/>
      <c r="ASK738"/>
      <c r="ASL738"/>
      <c r="ASM738"/>
      <c r="ASN738"/>
      <c r="ASO738"/>
      <c r="ASP738"/>
      <c r="ASQ738"/>
      <c r="ASR738"/>
      <c r="ASS738"/>
      <c r="AST738"/>
      <c r="ASU738"/>
      <c r="ASV738"/>
      <c r="ASW738"/>
      <c r="ASX738"/>
      <c r="ASY738"/>
      <c r="ASZ738"/>
      <c r="ATA738"/>
      <c r="ATB738"/>
      <c r="ATC738"/>
      <c r="ATD738"/>
      <c r="ATE738"/>
      <c r="ATF738"/>
      <c r="ATG738"/>
      <c r="ATH738"/>
      <c r="ATI738"/>
      <c r="ATJ738"/>
      <c r="ATK738"/>
      <c r="ATL738"/>
      <c r="ATM738"/>
      <c r="ATN738"/>
      <c r="ATO738"/>
      <c r="ATP738"/>
      <c r="ATQ738"/>
      <c r="ATR738"/>
      <c r="ATS738"/>
      <c r="ATT738"/>
      <c r="ATU738"/>
      <c r="ATV738"/>
      <c r="ATW738"/>
      <c r="ATX738"/>
      <c r="ATY738"/>
      <c r="ATZ738"/>
      <c r="AUA738"/>
      <c r="AUB738"/>
      <c r="AUC738"/>
      <c r="AUD738"/>
      <c r="AUE738"/>
      <c r="AUF738"/>
      <c r="AUG738"/>
      <c r="AUH738"/>
      <c r="AUI738"/>
      <c r="AUJ738"/>
      <c r="AUK738"/>
      <c r="AUL738"/>
      <c r="AUM738"/>
      <c r="AUN738"/>
      <c r="AUO738"/>
      <c r="AUP738"/>
      <c r="AUQ738"/>
      <c r="AUR738"/>
      <c r="AUS738"/>
      <c r="AUT738"/>
      <c r="AUU738"/>
      <c r="AUV738"/>
      <c r="AUW738"/>
      <c r="AUX738"/>
      <c r="AUY738"/>
      <c r="AUZ738"/>
      <c r="AVA738"/>
      <c r="AVB738"/>
      <c r="AVC738"/>
      <c r="AVD738"/>
      <c r="AVE738"/>
      <c r="AVF738"/>
      <c r="AVG738"/>
      <c r="AVH738"/>
      <c r="AVI738"/>
      <c r="AVJ738"/>
      <c r="AVK738"/>
      <c r="AVL738"/>
      <c r="AVM738"/>
      <c r="AVN738"/>
      <c r="AVO738"/>
      <c r="AVP738"/>
      <c r="AVQ738"/>
      <c r="AVR738"/>
      <c r="AVS738"/>
      <c r="AVT738"/>
      <c r="AVU738"/>
      <c r="AVV738"/>
      <c r="AVW738"/>
      <c r="AVX738"/>
      <c r="AVY738"/>
      <c r="AVZ738"/>
      <c r="AWA738"/>
      <c r="AWB738"/>
      <c r="AWC738"/>
      <c r="AWD738"/>
      <c r="AWE738"/>
      <c r="AWF738"/>
      <c r="AWG738"/>
      <c r="AWH738"/>
      <c r="AWI738"/>
      <c r="AWJ738"/>
      <c r="AWK738"/>
      <c r="AWL738"/>
      <c r="AWM738"/>
      <c r="AWN738"/>
      <c r="AWO738"/>
      <c r="AWP738"/>
      <c r="AWQ738"/>
      <c r="AWR738"/>
      <c r="AWS738"/>
      <c r="AWT738"/>
      <c r="AWU738"/>
      <c r="AWV738"/>
      <c r="AWW738"/>
      <c r="AWX738"/>
      <c r="AWY738"/>
      <c r="AWZ738"/>
      <c r="AXA738"/>
      <c r="AXB738"/>
      <c r="AXC738"/>
      <c r="AXD738"/>
      <c r="AXE738"/>
      <c r="AXF738"/>
      <c r="AXG738"/>
      <c r="AXH738"/>
      <c r="AXI738"/>
      <c r="AXJ738"/>
      <c r="AXK738"/>
      <c r="AXL738"/>
      <c r="AXM738"/>
      <c r="AXN738"/>
      <c r="AXO738"/>
      <c r="AXP738"/>
      <c r="AXQ738"/>
      <c r="AXR738"/>
      <c r="AXS738"/>
      <c r="AXT738"/>
      <c r="AXU738"/>
      <c r="AXV738"/>
      <c r="AXW738"/>
      <c r="AXX738"/>
      <c r="AXY738"/>
      <c r="AXZ738"/>
      <c r="AYA738"/>
      <c r="AYB738"/>
      <c r="AYC738"/>
      <c r="AYD738"/>
      <c r="AYE738"/>
      <c r="AYF738"/>
      <c r="AYG738"/>
      <c r="AYH738"/>
      <c r="AYI738"/>
      <c r="AYJ738"/>
      <c r="AYK738"/>
      <c r="AYL738"/>
      <c r="AYM738"/>
      <c r="AYN738"/>
      <c r="AYO738"/>
      <c r="AYP738"/>
      <c r="AYQ738"/>
      <c r="AYR738"/>
      <c r="AYS738"/>
      <c r="AYT738"/>
      <c r="AYU738"/>
      <c r="AYV738"/>
      <c r="AYW738"/>
      <c r="AYX738"/>
      <c r="AYY738"/>
      <c r="AYZ738"/>
      <c r="AZA738"/>
      <c r="AZB738"/>
      <c r="AZC738"/>
      <c r="AZD738"/>
      <c r="AZE738"/>
      <c r="AZF738"/>
      <c r="AZG738"/>
      <c r="AZH738"/>
      <c r="AZI738"/>
      <c r="AZJ738"/>
      <c r="AZK738"/>
      <c r="AZL738"/>
      <c r="AZM738"/>
      <c r="AZN738"/>
      <c r="AZO738"/>
      <c r="AZP738"/>
      <c r="AZQ738"/>
      <c r="AZR738"/>
      <c r="AZS738"/>
      <c r="AZT738"/>
      <c r="AZU738"/>
      <c r="AZV738"/>
      <c r="AZW738"/>
      <c r="AZX738"/>
      <c r="AZY738"/>
      <c r="AZZ738"/>
      <c r="BAA738"/>
      <c r="BAB738"/>
      <c r="BAC738"/>
      <c r="BAD738"/>
      <c r="BAE738"/>
      <c r="BAF738"/>
      <c r="BAG738"/>
      <c r="BAH738"/>
      <c r="BAI738"/>
      <c r="BAJ738"/>
      <c r="BAK738"/>
      <c r="BAL738"/>
      <c r="BAM738"/>
      <c r="BAN738"/>
      <c r="BAO738"/>
      <c r="BAP738"/>
      <c r="BAQ738"/>
      <c r="BAR738"/>
      <c r="BAS738"/>
      <c r="BAT738"/>
      <c r="BAU738"/>
      <c r="BAV738"/>
      <c r="BAW738"/>
      <c r="BAX738"/>
      <c r="BAY738"/>
      <c r="BAZ738"/>
      <c r="BBA738"/>
      <c r="BBB738"/>
      <c r="BBC738"/>
      <c r="BBD738"/>
      <c r="BBE738"/>
      <c r="BBF738"/>
      <c r="BBG738"/>
      <c r="BBH738"/>
      <c r="BBI738"/>
      <c r="BBJ738"/>
      <c r="BBK738"/>
      <c r="BBL738"/>
      <c r="BBM738"/>
      <c r="BBN738"/>
      <c r="BBO738"/>
      <c r="BBP738"/>
      <c r="BBQ738"/>
      <c r="BBR738"/>
      <c r="BBS738"/>
      <c r="BBT738"/>
      <c r="BBU738"/>
      <c r="BBV738"/>
      <c r="BBW738"/>
      <c r="BBX738"/>
      <c r="BBY738"/>
      <c r="BBZ738"/>
      <c r="BCA738"/>
      <c r="BCB738"/>
      <c r="BCC738"/>
      <c r="BCD738"/>
      <c r="BCE738"/>
      <c r="BCF738"/>
      <c r="BCG738"/>
      <c r="BCH738"/>
      <c r="BCI738"/>
      <c r="BCJ738"/>
      <c r="BCK738"/>
      <c r="BCL738"/>
      <c r="BCM738"/>
      <c r="BCN738"/>
      <c r="BCO738"/>
      <c r="BCP738"/>
      <c r="BCQ738"/>
      <c r="BCR738"/>
      <c r="BCS738"/>
      <c r="BCT738"/>
      <c r="BCU738"/>
      <c r="BCV738"/>
      <c r="BCW738"/>
      <c r="BCX738"/>
      <c r="BCY738"/>
      <c r="BCZ738"/>
      <c r="BDA738"/>
      <c r="BDB738"/>
      <c r="BDC738"/>
      <c r="BDD738"/>
      <c r="BDE738"/>
      <c r="BDF738"/>
      <c r="BDG738"/>
      <c r="BDH738"/>
      <c r="BDI738"/>
      <c r="BDJ738"/>
      <c r="BDK738"/>
      <c r="BDL738"/>
      <c r="BDM738"/>
      <c r="BDN738"/>
      <c r="BDO738"/>
      <c r="BDP738"/>
      <c r="BDQ738"/>
      <c r="BDR738"/>
      <c r="BDS738"/>
      <c r="BDT738"/>
      <c r="BDU738"/>
      <c r="BDV738"/>
      <c r="BDW738"/>
      <c r="BDX738"/>
      <c r="BDY738"/>
      <c r="BDZ738"/>
      <c r="BEA738"/>
      <c r="BEB738"/>
      <c r="BEC738"/>
      <c r="BED738"/>
      <c r="BEE738"/>
      <c r="BEF738"/>
      <c r="BEG738"/>
      <c r="BEH738"/>
      <c r="BEI738"/>
      <c r="BEJ738"/>
      <c r="BEK738"/>
      <c r="BEL738"/>
      <c r="BEM738"/>
      <c r="BEN738"/>
      <c r="BEO738"/>
      <c r="BEP738"/>
      <c r="BEQ738"/>
      <c r="BER738"/>
      <c r="BES738"/>
      <c r="BET738"/>
      <c r="BEU738"/>
      <c r="BEV738"/>
      <c r="BEW738"/>
      <c r="BEX738"/>
      <c r="BEY738"/>
      <c r="BEZ738"/>
      <c r="BFA738"/>
      <c r="BFB738"/>
      <c r="BFC738"/>
      <c r="BFD738"/>
      <c r="BFE738"/>
      <c r="BFF738"/>
      <c r="BFG738"/>
      <c r="BFH738"/>
      <c r="BFI738"/>
      <c r="BFJ738"/>
      <c r="BFK738"/>
      <c r="BFL738"/>
      <c r="BFM738"/>
      <c r="BFN738"/>
      <c r="BFO738"/>
      <c r="BFP738"/>
      <c r="BFQ738"/>
      <c r="BFR738"/>
      <c r="BFS738"/>
      <c r="BFT738"/>
      <c r="BFU738"/>
      <c r="BFV738"/>
      <c r="BFW738"/>
      <c r="BFX738"/>
      <c r="BFY738"/>
      <c r="BFZ738"/>
      <c r="BGA738"/>
      <c r="BGB738"/>
      <c r="BGC738"/>
      <c r="BGD738"/>
      <c r="BGE738"/>
      <c r="BGF738"/>
      <c r="BGG738"/>
      <c r="BGH738"/>
      <c r="BGI738"/>
      <c r="BGJ738"/>
      <c r="BGK738"/>
      <c r="BGL738"/>
      <c r="BGM738"/>
      <c r="BGN738"/>
      <c r="BGO738"/>
      <c r="BGP738"/>
      <c r="BGQ738"/>
      <c r="BGR738"/>
      <c r="BGS738"/>
      <c r="BGT738"/>
      <c r="BGU738"/>
      <c r="BGV738"/>
      <c r="BGW738"/>
      <c r="BGX738"/>
      <c r="BGY738"/>
      <c r="BGZ738"/>
      <c r="BHA738"/>
      <c r="BHB738"/>
      <c r="BHC738"/>
      <c r="BHD738"/>
      <c r="BHE738"/>
      <c r="BHF738"/>
      <c r="BHG738"/>
      <c r="BHH738"/>
      <c r="BHI738"/>
      <c r="BHJ738"/>
      <c r="BHK738"/>
      <c r="BHL738"/>
      <c r="BHM738"/>
      <c r="BHN738"/>
      <c r="BHO738"/>
      <c r="BHP738"/>
      <c r="BHQ738"/>
      <c r="BHR738"/>
      <c r="BHS738"/>
      <c r="BHT738"/>
      <c r="BHU738"/>
      <c r="BHV738"/>
      <c r="BHW738"/>
      <c r="BHX738"/>
      <c r="BHY738"/>
      <c r="BHZ738"/>
      <c r="BIA738"/>
      <c r="BIB738"/>
      <c r="BIC738"/>
      <c r="BID738"/>
      <c r="BIE738"/>
      <c r="BIF738"/>
      <c r="BIG738"/>
      <c r="BIH738"/>
      <c r="BII738"/>
      <c r="BIJ738"/>
      <c r="BIK738"/>
      <c r="BIL738"/>
      <c r="BIM738"/>
      <c r="BIN738"/>
      <c r="BIO738"/>
      <c r="BIP738"/>
      <c r="BIQ738"/>
      <c r="BIR738"/>
      <c r="BIS738"/>
      <c r="BIT738"/>
      <c r="BIU738"/>
      <c r="BIV738"/>
      <c r="BIW738"/>
      <c r="BIX738"/>
      <c r="BIY738"/>
      <c r="BIZ738"/>
      <c r="BJA738"/>
      <c r="BJB738"/>
      <c r="BJC738"/>
      <c r="BJD738"/>
      <c r="BJE738"/>
      <c r="BJF738"/>
      <c r="BJG738"/>
      <c r="BJH738"/>
      <c r="BJI738"/>
      <c r="BJJ738"/>
      <c r="BJK738"/>
      <c r="BJL738"/>
      <c r="BJM738"/>
      <c r="BJN738"/>
      <c r="BJO738"/>
      <c r="BJP738"/>
      <c r="BJQ738"/>
      <c r="BJR738"/>
      <c r="BJS738"/>
      <c r="BJT738"/>
      <c r="BJU738"/>
      <c r="BJV738"/>
      <c r="BJW738"/>
      <c r="BJX738"/>
      <c r="BJY738"/>
      <c r="BJZ738"/>
      <c r="BKA738"/>
      <c r="BKB738"/>
      <c r="BKC738"/>
      <c r="BKD738"/>
      <c r="BKE738"/>
      <c r="BKF738"/>
      <c r="BKG738"/>
      <c r="BKH738"/>
      <c r="BKI738"/>
      <c r="BKJ738"/>
      <c r="BKK738"/>
      <c r="BKL738"/>
      <c r="BKM738"/>
      <c r="BKN738"/>
      <c r="BKO738"/>
      <c r="BKP738"/>
      <c r="BKQ738"/>
      <c r="BKR738"/>
      <c r="BKS738"/>
      <c r="BKT738"/>
      <c r="BKU738"/>
      <c r="BKV738"/>
      <c r="BKW738"/>
      <c r="BKX738"/>
      <c r="BKY738"/>
      <c r="BKZ738"/>
      <c r="BLA738"/>
      <c r="BLB738"/>
      <c r="BLC738"/>
      <c r="BLD738"/>
      <c r="BLE738"/>
      <c r="BLF738"/>
      <c r="BLG738"/>
      <c r="BLH738"/>
      <c r="BLI738"/>
      <c r="BLJ738"/>
      <c r="BLK738"/>
      <c r="BLL738"/>
      <c r="BLM738"/>
      <c r="BLN738"/>
      <c r="BLO738"/>
      <c r="BLP738"/>
      <c r="BLQ738"/>
      <c r="BLR738"/>
      <c r="BLS738"/>
      <c r="BLT738"/>
      <c r="BLU738"/>
      <c r="BLV738"/>
      <c r="BLW738"/>
      <c r="BLX738"/>
      <c r="BLY738"/>
      <c r="BLZ738"/>
      <c r="BMA738"/>
      <c r="BMB738"/>
      <c r="BMC738"/>
      <c r="BMD738"/>
      <c r="BME738"/>
      <c r="BMF738"/>
      <c r="BMG738"/>
      <c r="BMH738"/>
      <c r="BMI738"/>
      <c r="BMJ738"/>
      <c r="BMK738"/>
      <c r="BML738"/>
      <c r="BMM738"/>
      <c r="BMN738"/>
      <c r="BMO738"/>
      <c r="BMP738"/>
      <c r="BMQ738"/>
      <c r="BMR738"/>
      <c r="BMS738"/>
      <c r="BMT738"/>
      <c r="BMU738"/>
      <c r="BMV738"/>
      <c r="BMW738"/>
      <c r="BMX738"/>
      <c r="BMY738"/>
      <c r="BMZ738"/>
      <c r="BNA738"/>
      <c r="BNB738"/>
      <c r="BNC738"/>
      <c r="BND738"/>
      <c r="BNE738"/>
      <c r="BNF738"/>
      <c r="BNG738"/>
      <c r="BNH738"/>
      <c r="BNI738"/>
      <c r="BNJ738"/>
      <c r="BNK738"/>
      <c r="BNL738"/>
      <c r="BNM738"/>
      <c r="BNN738"/>
      <c r="BNO738"/>
      <c r="BNP738"/>
      <c r="BNQ738"/>
      <c r="BNR738"/>
      <c r="BNS738"/>
      <c r="BNT738"/>
      <c r="BNU738"/>
      <c r="BNV738"/>
      <c r="BNW738"/>
      <c r="BNX738"/>
      <c r="BNY738"/>
      <c r="BNZ738"/>
      <c r="BOA738"/>
      <c r="BOB738"/>
      <c r="BOC738"/>
      <c r="BOD738"/>
      <c r="BOE738"/>
      <c r="BOF738"/>
      <c r="BOG738"/>
      <c r="BOH738"/>
      <c r="BOI738"/>
      <c r="BOJ738"/>
      <c r="BOK738"/>
      <c r="BOL738"/>
      <c r="BOM738"/>
      <c r="BON738"/>
      <c r="BOO738"/>
      <c r="BOP738"/>
      <c r="BOQ738"/>
      <c r="BOR738"/>
      <c r="BOS738"/>
      <c r="BOT738"/>
      <c r="BOU738"/>
      <c r="BOV738"/>
      <c r="BOW738"/>
      <c r="BOX738"/>
      <c r="BOY738"/>
      <c r="BOZ738"/>
      <c r="BPA738"/>
      <c r="BPB738"/>
      <c r="BPC738"/>
      <c r="BPD738"/>
      <c r="BPE738"/>
      <c r="BPF738"/>
      <c r="BPG738"/>
      <c r="BPH738"/>
      <c r="BPI738"/>
      <c r="BPJ738"/>
      <c r="BPK738"/>
      <c r="BPL738"/>
      <c r="BPM738"/>
      <c r="BPN738"/>
      <c r="BPO738"/>
      <c r="BPP738"/>
      <c r="BPQ738"/>
      <c r="BPR738"/>
      <c r="BPS738"/>
      <c r="BPT738"/>
      <c r="BPU738"/>
      <c r="BPV738"/>
      <c r="BPW738"/>
      <c r="BPX738"/>
      <c r="BPY738"/>
      <c r="BPZ738"/>
      <c r="BQA738"/>
      <c r="BQB738"/>
      <c r="BQC738"/>
      <c r="BQD738"/>
      <c r="BQE738"/>
      <c r="BQF738"/>
      <c r="BQG738"/>
      <c r="BQH738"/>
      <c r="BQI738"/>
      <c r="BQJ738"/>
      <c r="BQK738"/>
      <c r="BQL738"/>
      <c r="BQM738"/>
      <c r="BQN738"/>
      <c r="BQO738"/>
      <c r="BQP738"/>
      <c r="BQQ738"/>
      <c r="BQR738"/>
      <c r="BQS738"/>
      <c r="BQT738"/>
      <c r="BQU738"/>
      <c r="BQV738"/>
      <c r="BQW738"/>
      <c r="BQX738"/>
      <c r="BQY738"/>
      <c r="BQZ738"/>
      <c r="BRA738"/>
      <c r="BRB738"/>
      <c r="BRC738"/>
      <c r="BRD738"/>
      <c r="BRE738"/>
      <c r="BRF738"/>
      <c r="BRG738"/>
      <c r="BRH738"/>
      <c r="BRI738"/>
      <c r="BRJ738"/>
      <c r="BRK738"/>
      <c r="BRL738"/>
      <c r="BRM738"/>
      <c r="BRN738"/>
      <c r="BRO738"/>
      <c r="BRP738"/>
      <c r="BRQ738"/>
      <c r="BRR738"/>
      <c r="BRS738"/>
      <c r="BRT738"/>
      <c r="BRU738"/>
      <c r="BRV738"/>
      <c r="BRW738"/>
      <c r="BRX738"/>
      <c r="BRY738"/>
      <c r="BRZ738"/>
      <c r="BSA738"/>
      <c r="BSB738"/>
      <c r="BSC738"/>
      <c r="BSD738"/>
      <c r="BSE738"/>
      <c r="BSF738"/>
      <c r="BSG738"/>
      <c r="BSH738"/>
      <c r="BSI738"/>
      <c r="BSJ738"/>
      <c r="BSK738"/>
      <c r="BSL738"/>
      <c r="BSM738"/>
      <c r="BSN738"/>
      <c r="BSO738"/>
      <c r="BSP738"/>
      <c r="BSQ738"/>
      <c r="BSR738"/>
      <c r="BSS738"/>
      <c r="BST738"/>
      <c r="BSU738"/>
      <c r="BSV738"/>
      <c r="BSW738"/>
      <c r="BSX738"/>
      <c r="BSY738"/>
      <c r="BSZ738"/>
      <c r="BTA738"/>
      <c r="BTB738"/>
      <c r="BTC738"/>
      <c r="BTD738"/>
      <c r="BTE738"/>
      <c r="BTF738"/>
      <c r="BTG738"/>
      <c r="BTH738"/>
      <c r="BTI738"/>
      <c r="BTJ738"/>
      <c r="BTK738"/>
      <c r="BTL738"/>
      <c r="BTM738"/>
      <c r="BTN738"/>
      <c r="BTO738"/>
      <c r="BTP738"/>
      <c r="BTQ738"/>
      <c r="BTR738"/>
      <c r="BTS738"/>
      <c r="BTT738"/>
      <c r="BTU738"/>
      <c r="BTV738"/>
      <c r="BTW738"/>
      <c r="BTX738"/>
      <c r="BTY738"/>
      <c r="BTZ738"/>
      <c r="BUA738"/>
      <c r="BUB738"/>
      <c r="BUC738"/>
      <c r="BUD738"/>
      <c r="BUE738"/>
      <c r="BUF738"/>
      <c r="BUG738"/>
      <c r="BUH738"/>
      <c r="BUI738"/>
      <c r="BUJ738"/>
      <c r="BUK738"/>
      <c r="BUL738"/>
      <c r="BUM738"/>
      <c r="BUN738"/>
      <c r="BUO738"/>
      <c r="BUP738"/>
      <c r="BUQ738"/>
      <c r="BUR738"/>
      <c r="BUS738"/>
      <c r="BUT738"/>
      <c r="BUU738"/>
      <c r="BUV738"/>
      <c r="BUW738"/>
      <c r="BUX738"/>
      <c r="BUY738"/>
      <c r="BUZ738"/>
      <c r="BVA738"/>
      <c r="BVB738"/>
      <c r="BVC738"/>
      <c r="BVD738"/>
      <c r="BVE738"/>
      <c r="BVF738"/>
      <c r="BVG738"/>
      <c r="BVH738"/>
      <c r="BVI738"/>
      <c r="BVJ738"/>
      <c r="BVK738"/>
      <c r="BVL738"/>
      <c r="BVM738"/>
      <c r="BVN738"/>
      <c r="BVO738"/>
      <c r="BVP738"/>
      <c r="BVQ738"/>
      <c r="BVR738"/>
      <c r="BVS738"/>
      <c r="BVT738"/>
      <c r="BVU738"/>
      <c r="BVV738"/>
      <c r="BVW738"/>
      <c r="BVX738"/>
      <c r="BVY738"/>
      <c r="BVZ738"/>
      <c r="BWA738"/>
      <c r="BWB738"/>
      <c r="BWC738"/>
      <c r="BWD738"/>
      <c r="BWE738"/>
      <c r="BWF738"/>
      <c r="BWG738"/>
      <c r="BWH738"/>
      <c r="BWI738"/>
      <c r="BWJ738"/>
      <c r="BWK738"/>
      <c r="BWL738"/>
      <c r="BWM738"/>
      <c r="BWN738"/>
      <c r="BWO738"/>
      <c r="BWP738"/>
      <c r="BWQ738"/>
      <c r="BWR738"/>
      <c r="BWS738"/>
      <c r="BWT738"/>
      <c r="BWU738"/>
      <c r="BWV738"/>
      <c r="BWW738"/>
      <c r="BWX738"/>
      <c r="BWY738"/>
      <c r="BWZ738"/>
      <c r="BXA738"/>
      <c r="BXB738"/>
      <c r="BXC738"/>
      <c r="BXD738"/>
      <c r="BXE738"/>
      <c r="BXF738"/>
      <c r="BXG738"/>
      <c r="BXH738"/>
      <c r="BXI738"/>
      <c r="BXJ738"/>
      <c r="BXK738"/>
      <c r="BXL738"/>
      <c r="BXM738"/>
      <c r="BXN738"/>
      <c r="BXO738"/>
      <c r="BXP738"/>
      <c r="BXQ738"/>
      <c r="BXR738"/>
      <c r="BXS738"/>
      <c r="BXT738"/>
      <c r="BXU738"/>
      <c r="BXV738"/>
      <c r="BXW738"/>
      <c r="BXX738"/>
      <c r="BXY738"/>
      <c r="BXZ738"/>
      <c r="BYA738"/>
      <c r="BYB738"/>
      <c r="BYC738"/>
      <c r="BYD738"/>
      <c r="BYE738"/>
      <c r="BYF738"/>
      <c r="BYG738"/>
      <c r="BYH738"/>
      <c r="BYI738"/>
      <c r="BYJ738"/>
      <c r="BYK738"/>
      <c r="BYL738"/>
      <c r="BYM738"/>
      <c r="BYN738"/>
      <c r="BYO738"/>
      <c r="BYP738"/>
      <c r="BYQ738"/>
      <c r="BYR738"/>
      <c r="BYS738"/>
      <c r="BYT738"/>
      <c r="BYU738"/>
      <c r="BYV738"/>
      <c r="BYW738"/>
      <c r="BYX738"/>
      <c r="BYY738"/>
      <c r="BYZ738"/>
      <c r="BZA738"/>
      <c r="BZB738"/>
      <c r="BZC738"/>
      <c r="BZD738"/>
      <c r="BZE738"/>
      <c r="BZF738"/>
      <c r="BZG738"/>
      <c r="BZH738"/>
      <c r="BZI738"/>
      <c r="BZJ738"/>
      <c r="BZK738"/>
      <c r="BZL738"/>
      <c r="BZM738"/>
      <c r="BZN738"/>
      <c r="BZO738"/>
      <c r="BZP738"/>
      <c r="BZQ738"/>
      <c r="BZR738"/>
      <c r="BZS738"/>
      <c r="BZT738"/>
      <c r="BZU738"/>
      <c r="BZV738"/>
      <c r="BZW738"/>
      <c r="BZX738"/>
      <c r="BZY738"/>
      <c r="BZZ738"/>
      <c r="CAA738"/>
      <c r="CAB738"/>
      <c r="CAC738"/>
      <c r="CAD738"/>
      <c r="CAE738"/>
      <c r="CAF738"/>
      <c r="CAG738"/>
      <c r="CAH738"/>
      <c r="CAI738"/>
      <c r="CAJ738"/>
      <c r="CAK738"/>
      <c r="CAL738"/>
      <c r="CAM738"/>
      <c r="CAN738"/>
      <c r="CAO738"/>
      <c r="CAP738"/>
      <c r="CAQ738"/>
      <c r="CAR738"/>
      <c r="CAS738"/>
      <c r="CAT738"/>
      <c r="CAU738"/>
      <c r="CAV738"/>
      <c r="CAW738"/>
      <c r="CAX738"/>
      <c r="CAY738"/>
      <c r="CAZ738"/>
      <c r="CBA738"/>
      <c r="CBB738"/>
      <c r="CBC738"/>
      <c r="CBD738"/>
      <c r="CBE738"/>
      <c r="CBF738"/>
      <c r="CBG738"/>
      <c r="CBH738"/>
      <c r="CBI738"/>
      <c r="CBJ738"/>
      <c r="CBK738"/>
      <c r="CBL738"/>
      <c r="CBM738"/>
      <c r="CBN738"/>
      <c r="CBO738"/>
      <c r="CBP738"/>
      <c r="CBQ738"/>
      <c r="CBR738"/>
      <c r="CBS738"/>
      <c r="CBT738"/>
      <c r="CBU738"/>
      <c r="CBV738"/>
      <c r="CBW738"/>
      <c r="CBX738"/>
      <c r="CBY738"/>
      <c r="CBZ738"/>
      <c r="CCA738"/>
      <c r="CCB738"/>
      <c r="CCC738"/>
      <c r="CCD738"/>
      <c r="CCE738"/>
      <c r="CCF738"/>
      <c r="CCG738"/>
      <c r="CCH738"/>
      <c r="CCI738"/>
      <c r="CCJ738"/>
      <c r="CCK738"/>
      <c r="CCL738"/>
      <c r="CCM738"/>
      <c r="CCN738"/>
      <c r="CCO738"/>
      <c r="CCP738"/>
      <c r="CCQ738"/>
      <c r="CCR738"/>
      <c r="CCS738"/>
      <c r="CCT738"/>
      <c r="CCU738"/>
      <c r="CCV738"/>
      <c r="CCW738"/>
      <c r="CCX738"/>
      <c r="CCY738"/>
      <c r="CCZ738"/>
      <c r="CDA738"/>
      <c r="CDB738"/>
      <c r="CDC738"/>
      <c r="CDD738"/>
      <c r="CDE738"/>
      <c r="CDF738"/>
      <c r="CDG738"/>
      <c r="CDH738"/>
      <c r="CDI738"/>
      <c r="CDJ738"/>
      <c r="CDK738"/>
      <c r="CDL738"/>
      <c r="CDM738"/>
      <c r="CDN738"/>
      <c r="CDO738"/>
      <c r="CDP738"/>
      <c r="CDQ738"/>
      <c r="CDR738"/>
      <c r="CDS738"/>
      <c r="CDT738"/>
      <c r="CDU738"/>
      <c r="CDV738"/>
      <c r="CDW738"/>
      <c r="CDX738"/>
      <c r="CDY738"/>
      <c r="CDZ738"/>
      <c r="CEA738"/>
      <c r="CEB738"/>
      <c r="CEC738"/>
      <c r="CED738"/>
      <c r="CEE738"/>
      <c r="CEF738"/>
      <c r="CEG738"/>
      <c r="CEH738"/>
      <c r="CEI738"/>
      <c r="CEJ738"/>
      <c r="CEK738"/>
      <c r="CEL738"/>
      <c r="CEM738"/>
      <c r="CEN738"/>
      <c r="CEO738"/>
      <c r="CEP738"/>
      <c r="CEQ738"/>
      <c r="CER738"/>
      <c r="CES738"/>
      <c r="CET738"/>
      <c r="CEU738"/>
      <c r="CEV738"/>
      <c r="CEW738"/>
      <c r="CEX738"/>
      <c r="CEY738"/>
      <c r="CEZ738"/>
      <c r="CFA738"/>
      <c r="CFB738"/>
      <c r="CFC738"/>
      <c r="CFD738"/>
      <c r="CFE738"/>
      <c r="CFF738"/>
      <c r="CFG738"/>
      <c r="CFH738"/>
      <c r="CFI738"/>
      <c r="CFJ738"/>
      <c r="CFK738"/>
      <c r="CFL738"/>
      <c r="CFM738"/>
      <c r="CFN738"/>
      <c r="CFO738"/>
      <c r="CFP738"/>
      <c r="CFQ738"/>
      <c r="CFR738"/>
      <c r="CFS738"/>
      <c r="CFT738"/>
      <c r="CFU738"/>
      <c r="CFV738"/>
      <c r="CFW738"/>
      <c r="CFX738"/>
      <c r="CFY738"/>
      <c r="CFZ738"/>
      <c r="CGA738"/>
      <c r="CGB738"/>
      <c r="CGC738"/>
      <c r="CGD738"/>
      <c r="CGE738"/>
      <c r="CGF738"/>
      <c r="CGG738"/>
      <c r="CGH738"/>
      <c r="CGI738"/>
      <c r="CGJ738"/>
      <c r="CGK738"/>
      <c r="CGL738"/>
      <c r="CGM738"/>
      <c r="CGN738"/>
      <c r="CGO738"/>
      <c r="CGP738"/>
      <c r="CGQ738"/>
      <c r="CGR738"/>
      <c r="CGS738"/>
      <c r="CGT738"/>
      <c r="CGU738"/>
      <c r="CGV738"/>
      <c r="CGW738"/>
      <c r="CGX738"/>
      <c r="CGY738"/>
      <c r="CGZ738"/>
      <c r="CHA738"/>
      <c r="CHB738"/>
      <c r="CHC738"/>
      <c r="CHD738"/>
      <c r="CHE738"/>
      <c r="CHF738"/>
      <c r="CHG738"/>
      <c r="CHH738"/>
      <c r="CHI738"/>
      <c r="CHJ738"/>
      <c r="CHK738"/>
      <c r="CHL738"/>
      <c r="CHM738"/>
      <c r="CHN738"/>
      <c r="CHO738"/>
      <c r="CHP738"/>
      <c r="CHQ738"/>
      <c r="CHR738"/>
      <c r="CHS738"/>
      <c r="CHT738"/>
      <c r="CHU738"/>
      <c r="CHV738"/>
      <c r="CHW738"/>
      <c r="CHX738"/>
      <c r="CHY738"/>
      <c r="CHZ738"/>
      <c r="CIA738"/>
      <c r="CIB738"/>
      <c r="CIC738"/>
      <c r="CID738"/>
      <c r="CIE738"/>
      <c r="CIF738"/>
      <c r="CIG738"/>
      <c r="CIH738"/>
      <c r="CII738"/>
      <c r="CIJ738"/>
      <c r="CIK738"/>
      <c r="CIL738"/>
      <c r="CIM738"/>
      <c r="CIN738"/>
      <c r="CIO738"/>
      <c r="CIP738"/>
      <c r="CIQ738"/>
      <c r="CIR738"/>
      <c r="CIS738"/>
      <c r="CIT738"/>
      <c r="CIU738"/>
      <c r="CIV738"/>
      <c r="CIW738"/>
      <c r="CIX738"/>
      <c r="CIY738"/>
      <c r="CIZ738"/>
      <c r="CJA738"/>
      <c r="CJB738"/>
      <c r="CJC738"/>
      <c r="CJD738"/>
      <c r="CJE738"/>
      <c r="CJF738"/>
      <c r="CJG738"/>
      <c r="CJH738"/>
      <c r="CJI738"/>
      <c r="CJJ738"/>
      <c r="CJK738"/>
      <c r="CJL738"/>
      <c r="CJM738"/>
      <c r="CJN738"/>
      <c r="CJO738"/>
      <c r="CJP738"/>
      <c r="CJQ738"/>
      <c r="CJR738"/>
      <c r="CJS738"/>
      <c r="CJT738"/>
      <c r="CJU738"/>
      <c r="CJV738"/>
      <c r="CJW738"/>
      <c r="CJX738"/>
      <c r="CJY738"/>
      <c r="CJZ738"/>
      <c r="CKA738"/>
      <c r="CKB738"/>
      <c r="CKC738"/>
      <c r="CKD738"/>
      <c r="CKE738"/>
      <c r="CKF738"/>
      <c r="CKG738"/>
      <c r="CKH738"/>
      <c r="CKI738"/>
      <c r="CKJ738"/>
      <c r="CKK738"/>
      <c r="CKL738"/>
      <c r="CKM738"/>
      <c r="CKN738"/>
      <c r="CKO738"/>
      <c r="CKP738"/>
      <c r="CKQ738"/>
      <c r="CKR738"/>
      <c r="CKS738"/>
      <c r="CKT738"/>
      <c r="CKU738"/>
      <c r="CKV738"/>
      <c r="CKW738"/>
      <c r="CKX738"/>
      <c r="CKY738"/>
      <c r="CKZ738"/>
      <c r="CLA738"/>
      <c r="CLB738"/>
      <c r="CLC738"/>
      <c r="CLD738"/>
      <c r="CLE738"/>
      <c r="CLF738"/>
      <c r="CLG738"/>
      <c r="CLH738"/>
      <c r="CLI738"/>
      <c r="CLJ738"/>
      <c r="CLK738"/>
      <c r="CLL738"/>
      <c r="CLM738"/>
      <c r="CLN738"/>
      <c r="CLO738"/>
      <c r="CLP738"/>
      <c r="CLQ738"/>
      <c r="CLR738"/>
      <c r="CLS738"/>
      <c r="CLT738"/>
      <c r="CLU738"/>
      <c r="CLV738"/>
      <c r="CLW738"/>
      <c r="CLX738"/>
      <c r="CLY738"/>
      <c r="CLZ738"/>
      <c r="CMA738"/>
      <c r="CMB738"/>
      <c r="CMC738"/>
      <c r="CMD738"/>
      <c r="CME738"/>
      <c r="CMF738"/>
      <c r="CMG738"/>
      <c r="CMH738"/>
      <c r="CMI738"/>
      <c r="CMJ738"/>
      <c r="CMK738"/>
      <c r="CML738"/>
      <c r="CMM738"/>
      <c r="CMN738"/>
      <c r="CMO738"/>
      <c r="CMP738"/>
      <c r="CMQ738"/>
      <c r="CMR738"/>
      <c r="CMS738"/>
      <c r="CMT738"/>
      <c r="CMU738"/>
      <c r="CMV738"/>
      <c r="CMW738"/>
      <c r="CMX738"/>
      <c r="CMY738"/>
      <c r="CMZ738"/>
      <c r="CNA738"/>
      <c r="CNB738"/>
      <c r="CNC738"/>
      <c r="CND738"/>
      <c r="CNE738"/>
      <c r="CNF738"/>
      <c r="CNG738"/>
      <c r="CNH738"/>
      <c r="CNI738"/>
      <c r="CNJ738"/>
      <c r="CNK738"/>
      <c r="CNL738"/>
      <c r="CNM738"/>
      <c r="CNN738"/>
      <c r="CNO738"/>
      <c r="CNP738"/>
      <c r="CNQ738"/>
      <c r="CNR738"/>
      <c r="CNS738"/>
      <c r="CNT738"/>
      <c r="CNU738"/>
      <c r="CNV738"/>
      <c r="CNW738"/>
      <c r="CNX738"/>
      <c r="CNY738"/>
      <c r="CNZ738"/>
      <c r="COA738"/>
      <c r="COB738"/>
      <c r="COC738"/>
      <c r="COD738"/>
      <c r="COE738"/>
      <c r="COF738"/>
      <c r="COG738"/>
      <c r="COH738"/>
      <c r="COI738"/>
      <c r="COJ738"/>
      <c r="COK738"/>
      <c r="COL738"/>
      <c r="COM738"/>
      <c r="CON738"/>
      <c r="COO738"/>
      <c r="COP738"/>
      <c r="COQ738"/>
      <c r="COR738"/>
      <c r="COS738"/>
      <c r="COT738"/>
      <c r="COU738"/>
      <c r="COV738"/>
      <c r="COW738"/>
      <c r="COX738"/>
      <c r="COY738"/>
      <c r="COZ738"/>
      <c r="CPA738"/>
      <c r="CPB738"/>
      <c r="CPC738"/>
      <c r="CPD738"/>
      <c r="CPE738"/>
      <c r="CPF738"/>
      <c r="CPG738"/>
      <c r="CPH738"/>
      <c r="CPI738"/>
      <c r="CPJ738"/>
      <c r="CPK738"/>
      <c r="CPL738"/>
      <c r="CPM738"/>
      <c r="CPN738"/>
      <c r="CPO738"/>
      <c r="CPP738"/>
      <c r="CPQ738"/>
      <c r="CPR738"/>
      <c r="CPS738"/>
      <c r="CPT738"/>
      <c r="CPU738"/>
      <c r="CPV738"/>
      <c r="CPW738"/>
      <c r="CPX738"/>
      <c r="CPY738"/>
      <c r="CPZ738"/>
      <c r="CQA738"/>
      <c r="CQB738"/>
      <c r="CQC738"/>
      <c r="CQD738"/>
      <c r="CQE738"/>
      <c r="CQF738"/>
      <c r="CQG738"/>
      <c r="CQH738"/>
      <c r="CQI738"/>
      <c r="CQJ738"/>
      <c r="CQK738"/>
      <c r="CQL738"/>
      <c r="CQM738"/>
      <c r="CQN738"/>
      <c r="CQO738"/>
      <c r="CQP738"/>
      <c r="CQQ738"/>
      <c r="CQR738"/>
      <c r="CQS738"/>
      <c r="CQT738"/>
      <c r="CQU738"/>
      <c r="CQV738"/>
      <c r="CQW738"/>
      <c r="CQX738"/>
      <c r="CQY738"/>
      <c r="CQZ738"/>
      <c r="CRA738"/>
      <c r="CRB738"/>
      <c r="CRC738"/>
      <c r="CRD738"/>
      <c r="CRE738"/>
      <c r="CRF738"/>
      <c r="CRG738"/>
      <c r="CRH738"/>
      <c r="CRI738"/>
      <c r="CRJ738"/>
      <c r="CRK738"/>
      <c r="CRL738"/>
      <c r="CRM738"/>
      <c r="CRN738"/>
      <c r="CRO738"/>
      <c r="CRP738"/>
      <c r="CRQ738"/>
      <c r="CRR738"/>
      <c r="CRS738"/>
      <c r="CRT738"/>
      <c r="CRU738"/>
      <c r="CRV738"/>
      <c r="CRW738"/>
      <c r="CRX738"/>
      <c r="CRY738"/>
      <c r="CRZ738"/>
      <c r="CSA738"/>
      <c r="CSB738"/>
      <c r="CSC738"/>
      <c r="CSD738"/>
      <c r="CSE738"/>
      <c r="CSF738"/>
      <c r="CSG738"/>
      <c r="CSH738"/>
      <c r="CSI738"/>
      <c r="CSJ738"/>
      <c r="CSK738"/>
      <c r="CSL738"/>
      <c r="CSM738"/>
      <c r="CSN738"/>
      <c r="CSO738"/>
      <c r="CSP738"/>
      <c r="CSQ738"/>
      <c r="CSR738"/>
      <c r="CSS738"/>
      <c r="CST738"/>
      <c r="CSU738"/>
      <c r="CSV738"/>
      <c r="CSW738"/>
      <c r="CSX738"/>
      <c r="CSY738"/>
      <c r="CSZ738"/>
      <c r="CTA738"/>
      <c r="CTB738"/>
      <c r="CTC738"/>
      <c r="CTD738"/>
      <c r="CTE738"/>
      <c r="CTF738"/>
      <c r="CTG738"/>
      <c r="CTH738"/>
      <c r="CTI738"/>
      <c r="CTJ738"/>
      <c r="CTK738"/>
      <c r="CTL738"/>
      <c r="CTM738"/>
      <c r="CTN738"/>
      <c r="CTO738"/>
      <c r="CTP738"/>
      <c r="CTQ738"/>
      <c r="CTR738"/>
      <c r="CTS738"/>
      <c r="CTT738"/>
      <c r="CTU738"/>
      <c r="CTV738"/>
      <c r="CTW738"/>
      <c r="CTX738"/>
      <c r="CTY738"/>
      <c r="CTZ738"/>
      <c r="CUA738"/>
      <c r="CUB738"/>
      <c r="CUC738"/>
      <c r="CUD738"/>
      <c r="CUE738"/>
      <c r="CUF738"/>
      <c r="CUG738"/>
      <c r="CUH738"/>
      <c r="CUI738"/>
      <c r="CUJ738"/>
      <c r="CUK738"/>
      <c r="CUL738"/>
      <c r="CUM738"/>
      <c r="CUN738"/>
      <c r="CUO738"/>
      <c r="CUP738"/>
      <c r="CUQ738"/>
      <c r="CUR738"/>
      <c r="CUS738"/>
      <c r="CUT738"/>
      <c r="CUU738"/>
      <c r="CUV738"/>
      <c r="CUW738"/>
      <c r="CUX738"/>
      <c r="CUY738"/>
      <c r="CUZ738"/>
      <c r="CVA738"/>
      <c r="CVB738"/>
      <c r="CVC738"/>
      <c r="CVD738"/>
      <c r="CVE738"/>
      <c r="CVF738"/>
      <c r="CVG738"/>
      <c r="CVH738"/>
      <c r="CVI738"/>
      <c r="CVJ738"/>
      <c r="CVK738"/>
      <c r="CVL738"/>
      <c r="CVM738"/>
      <c r="CVN738"/>
      <c r="CVO738"/>
      <c r="CVP738"/>
      <c r="CVQ738"/>
      <c r="CVR738"/>
      <c r="CVS738"/>
      <c r="CVT738"/>
      <c r="CVU738"/>
      <c r="CVV738"/>
      <c r="CVW738"/>
      <c r="CVX738"/>
      <c r="CVY738"/>
      <c r="CVZ738"/>
      <c r="CWA738"/>
      <c r="CWB738"/>
      <c r="CWC738"/>
      <c r="CWD738"/>
      <c r="CWE738"/>
      <c r="CWF738"/>
      <c r="CWG738"/>
      <c r="CWH738"/>
      <c r="CWI738"/>
      <c r="CWJ738"/>
      <c r="CWK738"/>
      <c r="CWL738"/>
      <c r="CWM738"/>
      <c r="CWN738"/>
      <c r="CWO738"/>
      <c r="CWP738"/>
      <c r="CWQ738"/>
      <c r="CWR738"/>
      <c r="CWS738"/>
      <c r="CWT738"/>
      <c r="CWU738"/>
      <c r="CWV738"/>
      <c r="CWW738"/>
      <c r="CWX738"/>
      <c r="CWY738"/>
      <c r="CWZ738"/>
      <c r="CXA738"/>
      <c r="CXB738"/>
      <c r="CXC738"/>
      <c r="CXD738"/>
      <c r="CXE738"/>
      <c r="CXF738"/>
      <c r="CXG738"/>
      <c r="CXH738"/>
      <c r="CXI738"/>
      <c r="CXJ738"/>
      <c r="CXK738"/>
      <c r="CXL738"/>
      <c r="CXM738"/>
      <c r="CXN738"/>
      <c r="CXO738"/>
      <c r="CXP738"/>
      <c r="CXQ738"/>
      <c r="CXR738"/>
      <c r="CXS738"/>
      <c r="CXT738"/>
      <c r="CXU738"/>
      <c r="CXV738"/>
      <c r="CXW738"/>
      <c r="CXX738"/>
      <c r="CXY738"/>
      <c r="CXZ738"/>
      <c r="CYA738"/>
      <c r="CYB738"/>
      <c r="CYC738"/>
      <c r="CYD738"/>
      <c r="CYE738"/>
      <c r="CYF738"/>
      <c r="CYG738"/>
      <c r="CYH738"/>
      <c r="CYI738"/>
      <c r="CYJ738"/>
      <c r="CYK738"/>
      <c r="CYL738"/>
      <c r="CYM738"/>
      <c r="CYN738"/>
      <c r="CYO738"/>
      <c r="CYP738"/>
      <c r="CYQ738"/>
      <c r="CYR738"/>
      <c r="CYS738"/>
      <c r="CYT738"/>
      <c r="CYU738"/>
      <c r="CYV738"/>
      <c r="CYW738"/>
      <c r="CYX738"/>
      <c r="CYY738"/>
      <c r="CYZ738"/>
      <c r="CZA738"/>
      <c r="CZB738"/>
      <c r="CZC738"/>
      <c r="CZD738"/>
      <c r="CZE738"/>
      <c r="CZF738"/>
      <c r="CZG738"/>
      <c r="CZH738"/>
      <c r="CZI738"/>
      <c r="CZJ738"/>
      <c r="CZK738"/>
      <c r="CZL738"/>
      <c r="CZM738"/>
      <c r="CZN738"/>
      <c r="CZO738"/>
      <c r="CZP738"/>
      <c r="CZQ738"/>
      <c r="CZR738"/>
      <c r="CZS738"/>
      <c r="CZT738"/>
      <c r="CZU738"/>
      <c r="CZV738"/>
      <c r="CZW738"/>
      <c r="CZX738"/>
      <c r="CZY738"/>
      <c r="CZZ738"/>
      <c r="DAA738"/>
      <c r="DAB738"/>
      <c r="DAC738"/>
      <c r="DAD738"/>
      <c r="DAE738"/>
      <c r="DAF738"/>
      <c r="DAG738"/>
      <c r="DAH738"/>
      <c r="DAI738"/>
      <c r="DAJ738"/>
      <c r="DAK738"/>
      <c r="DAL738"/>
      <c r="DAM738"/>
      <c r="DAN738"/>
      <c r="DAO738"/>
      <c r="DAP738"/>
      <c r="DAQ738"/>
      <c r="DAR738"/>
      <c r="DAS738"/>
      <c r="DAT738"/>
      <c r="DAU738"/>
      <c r="DAV738"/>
      <c r="DAW738"/>
      <c r="DAX738"/>
      <c r="DAY738"/>
      <c r="DAZ738"/>
      <c r="DBA738"/>
      <c r="DBB738"/>
      <c r="DBC738"/>
      <c r="DBD738"/>
      <c r="DBE738"/>
      <c r="DBF738"/>
      <c r="DBG738"/>
      <c r="DBH738"/>
      <c r="DBI738"/>
      <c r="DBJ738"/>
      <c r="DBK738"/>
      <c r="DBL738"/>
      <c r="DBM738"/>
      <c r="DBN738"/>
      <c r="DBO738"/>
      <c r="DBP738"/>
      <c r="DBQ738"/>
      <c r="DBR738"/>
      <c r="DBS738"/>
      <c r="DBT738"/>
      <c r="DBU738"/>
      <c r="DBV738"/>
      <c r="DBW738"/>
      <c r="DBX738"/>
      <c r="DBY738"/>
      <c r="DBZ738"/>
      <c r="DCA738"/>
      <c r="DCB738"/>
      <c r="DCC738"/>
      <c r="DCD738"/>
      <c r="DCE738"/>
      <c r="DCF738"/>
      <c r="DCG738"/>
      <c r="DCH738"/>
      <c r="DCI738"/>
      <c r="DCJ738"/>
      <c r="DCK738"/>
      <c r="DCL738"/>
      <c r="DCM738"/>
      <c r="DCN738"/>
      <c r="DCO738"/>
      <c r="DCP738"/>
      <c r="DCQ738"/>
      <c r="DCR738"/>
      <c r="DCS738"/>
      <c r="DCT738"/>
      <c r="DCU738"/>
      <c r="DCV738"/>
      <c r="DCW738"/>
      <c r="DCX738"/>
      <c r="DCY738"/>
      <c r="DCZ738"/>
      <c r="DDA738"/>
      <c r="DDB738"/>
      <c r="DDC738"/>
      <c r="DDD738"/>
      <c r="DDE738"/>
      <c r="DDF738"/>
      <c r="DDG738"/>
      <c r="DDH738"/>
      <c r="DDI738"/>
      <c r="DDJ738"/>
      <c r="DDK738"/>
      <c r="DDL738"/>
      <c r="DDM738"/>
      <c r="DDN738"/>
      <c r="DDO738"/>
      <c r="DDP738"/>
      <c r="DDQ738"/>
      <c r="DDR738"/>
      <c r="DDS738"/>
      <c r="DDT738"/>
      <c r="DDU738"/>
      <c r="DDV738"/>
      <c r="DDW738"/>
      <c r="DDX738"/>
      <c r="DDY738"/>
      <c r="DDZ738"/>
      <c r="DEA738"/>
      <c r="DEB738"/>
      <c r="DEC738"/>
      <c r="DED738"/>
      <c r="DEE738"/>
      <c r="DEF738"/>
      <c r="DEG738"/>
      <c r="DEH738"/>
      <c r="DEI738"/>
      <c r="DEJ738"/>
      <c r="DEK738"/>
      <c r="DEL738"/>
      <c r="DEM738"/>
      <c r="DEN738"/>
      <c r="DEO738"/>
      <c r="DEP738"/>
      <c r="DEQ738"/>
      <c r="DER738"/>
      <c r="DES738"/>
      <c r="DET738"/>
      <c r="DEU738"/>
      <c r="DEV738"/>
      <c r="DEW738"/>
      <c r="DEX738"/>
      <c r="DEY738"/>
      <c r="DEZ738"/>
      <c r="DFA738"/>
      <c r="DFB738"/>
      <c r="DFC738"/>
      <c r="DFD738"/>
      <c r="DFE738"/>
      <c r="DFF738"/>
      <c r="DFG738"/>
      <c r="DFH738"/>
      <c r="DFI738"/>
      <c r="DFJ738"/>
      <c r="DFK738"/>
      <c r="DFL738"/>
      <c r="DFM738"/>
      <c r="DFN738"/>
      <c r="DFO738"/>
      <c r="DFP738"/>
      <c r="DFQ738"/>
      <c r="DFR738"/>
      <c r="DFS738"/>
      <c r="DFT738"/>
      <c r="DFU738"/>
      <c r="DFV738"/>
      <c r="DFW738"/>
      <c r="DFX738"/>
      <c r="DFY738"/>
      <c r="DFZ738"/>
      <c r="DGA738"/>
      <c r="DGB738"/>
      <c r="DGC738"/>
      <c r="DGD738"/>
      <c r="DGE738"/>
      <c r="DGF738"/>
      <c r="DGG738"/>
      <c r="DGH738"/>
      <c r="DGI738"/>
      <c r="DGJ738"/>
      <c r="DGK738"/>
      <c r="DGL738"/>
      <c r="DGM738"/>
      <c r="DGN738"/>
      <c r="DGO738"/>
      <c r="DGP738"/>
      <c r="DGQ738"/>
      <c r="DGR738"/>
      <c r="DGS738"/>
      <c r="DGT738"/>
      <c r="DGU738"/>
      <c r="DGV738"/>
      <c r="DGW738"/>
      <c r="DGX738"/>
      <c r="DGY738"/>
      <c r="DGZ738"/>
      <c r="DHA738"/>
      <c r="DHB738"/>
      <c r="DHC738"/>
      <c r="DHD738"/>
      <c r="DHE738"/>
      <c r="DHF738"/>
      <c r="DHG738"/>
      <c r="DHH738"/>
      <c r="DHI738"/>
      <c r="DHJ738"/>
      <c r="DHK738"/>
      <c r="DHL738"/>
      <c r="DHM738"/>
      <c r="DHN738"/>
      <c r="DHO738"/>
      <c r="DHP738"/>
      <c r="DHQ738"/>
      <c r="DHR738"/>
      <c r="DHS738"/>
      <c r="DHT738"/>
      <c r="DHU738"/>
      <c r="DHV738"/>
      <c r="DHW738"/>
      <c r="DHX738"/>
      <c r="DHY738"/>
      <c r="DHZ738"/>
      <c r="DIA738"/>
      <c r="DIB738"/>
      <c r="DIC738"/>
      <c r="DID738"/>
      <c r="DIE738"/>
      <c r="DIF738"/>
      <c r="DIG738"/>
      <c r="DIH738"/>
      <c r="DII738"/>
      <c r="DIJ738"/>
      <c r="DIK738"/>
      <c r="DIL738"/>
      <c r="DIM738"/>
      <c r="DIN738"/>
      <c r="DIO738"/>
      <c r="DIP738"/>
      <c r="DIQ738"/>
      <c r="DIR738"/>
      <c r="DIS738"/>
      <c r="DIT738"/>
      <c r="DIU738"/>
      <c r="DIV738"/>
      <c r="DIW738"/>
      <c r="DIX738"/>
      <c r="DIY738"/>
      <c r="DIZ738"/>
      <c r="DJA738"/>
      <c r="DJB738"/>
      <c r="DJC738"/>
      <c r="DJD738"/>
      <c r="DJE738"/>
      <c r="DJF738"/>
      <c r="DJG738"/>
      <c r="DJH738"/>
      <c r="DJI738"/>
      <c r="DJJ738"/>
      <c r="DJK738"/>
      <c r="DJL738"/>
      <c r="DJM738"/>
      <c r="DJN738"/>
      <c r="DJO738"/>
      <c r="DJP738"/>
      <c r="DJQ738"/>
      <c r="DJR738"/>
      <c r="DJS738"/>
      <c r="DJT738"/>
      <c r="DJU738"/>
      <c r="DJV738"/>
      <c r="DJW738"/>
      <c r="DJX738"/>
      <c r="DJY738"/>
      <c r="DJZ738"/>
      <c r="DKA738"/>
      <c r="DKB738"/>
      <c r="DKC738"/>
      <c r="DKD738"/>
      <c r="DKE738"/>
      <c r="DKF738"/>
      <c r="DKG738"/>
      <c r="DKH738"/>
      <c r="DKI738"/>
      <c r="DKJ738"/>
      <c r="DKK738"/>
      <c r="DKL738"/>
      <c r="DKM738"/>
      <c r="DKN738"/>
      <c r="DKO738"/>
      <c r="DKP738"/>
      <c r="DKQ738"/>
      <c r="DKR738"/>
      <c r="DKS738"/>
      <c r="DKT738"/>
      <c r="DKU738"/>
      <c r="DKV738"/>
      <c r="DKW738"/>
      <c r="DKX738"/>
      <c r="DKY738"/>
      <c r="DKZ738"/>
      <c r="DLA738"/>
      <c r="DLB738"/>
      <c r="DLC738"/>
      <c r="DLD738"/>
      <c r="DLE738"/>
      <c r="DLF738"/>
      <c r="DLG738"/>
      <c r="DLH738"/>
      <c r="DLI738"/>
      <c r="DLJ738"/>
      <c r="DLK738"/>
      <c r="DLL738"/>
      <c r="DLM738"/>
      <c r="DLN738"/>
      <c r="DLO738"/>
      <c r="DLP738"/>
      <c r="DLQ738"/>
      <c r="DLR738"/>
      <c r="DLS738"/>
      <c r="DLT738"/>
      <c r="DLU738"/>
      <c r="DLV738"/>
      <c r="DLW738"/>
      <c r="DLX738"/>
      <c r="DLY738"/>
      <c r="DLZ738"/>
      <c r="DMA738"/>
      <c r="DMB738"/>
      <c r="DMC738"/>
      <c r="DMD738"/>
      <c r="DME738"/>
      <c r="DMF738"/>
      <c r="DMG738"/>
      <c r="DMH738"/>
      <c r="DMI738"/>
      <c r="DMJ738"/>
      <c r="DMK738"/>
      <c r="DML738"/>
      <c r="DMM738"/>
      <c r="DMN738"/>
      <c r="DMO738"/>
      <c r="DMP738"/>
      <c r="DMQ738"/>
      <c r="DMR738"/>
      <c r="DMS738"/>
      <c r="DMT738"/>
      <c r="DMU738"/>
      <c r="DMV738"/>
      <c r="DMW738"/>
      <c r="DMX738"/>
      <c r="DMY738"/>
      <c r="DMZ738"/>
      <c r="DNA738"/>
      <c r="DNB738"/>
      <c r="DNC738"/>
      <c r="DND738"/>
      <c r="DNE738"/>
      <c r="DNF738"/>
      <c r="DNG738"/>
      <c r="DNH738"/>
      <c r="DNI738"/>
      <c r="DNJ738"/>
      <c r="DNK738"/>
      <c r="DNL738"/>
      <c r="DNM738"/>
      <c r="DNN738"/>
      <c r="DNO738"/>
      <c r="DNP738"/>
      <c r="DNQ738"/>
      <c r="DNR738"/>
      <c r="DNS738"/>
      <c r="DNT738"/>
      <c r="DNU738"/>
      <c r="DNV738"/>
      <c r="DNW738"/>
      <c r="DNX738"/>
      <c r="DNY738"/>
      <c r="DNZ738"/>
      <c r="DOA738"/>
      <c r="DOB738"/>
      <c r="DOC738"/>
      <c r="DOD738"/>
      <c r="DOE738"/>
      <c r="DOF738"/>
      <c r="DOG738"/>
      <c r="DOH738"/>
      <c r="DOI738"/>
      <c r="DOJ738"/>
      <c r="DOK738"/>
      <c r="DOL738"/>
      <c r="DOM738"/>
      <c r="DON738"/>
      <c r="DOO738"/>
      <c r="DOP738"/>
      <c r="DOQ738"/>
      <c r="DOR738"/>
      <c r="DOS738"/>
      <c r="DOT738"/>
      <c r="DOU738"/>
      <c r="DOV738"/>
      <c r="DOW738"/>
      <c r="DOX738"/>
      <c r="DOY738"/>
      <c r="DOZ738"/>
      <c r="DPA738"/>
      <c r="DPB738"/>
      <c r="DPC738"/>
      <c r="DPD738"/>
      <c r="DPE738"/>
      <c r="DPF738"/>
      <c r="DPG738"/>
      <c r="DPH738"/>
      <c r="DPI738"/>
      <c r="DPJ738"/>
      <c r="DPK738"/>
      <c r="DPL738"/>
      <c r="DPM738"/>
      <c r="DPN738"/>
      <c r="DPO738"/>
      <c r="DPP738"/>
      <c r="DPQ738"/>
      <c r="DPR738"/>
      <c r="DPS738"/>
      <c r="DPT738"/>
      <c r="DPU738"/>
      <c r="DPV738"/>
      <c r="DPW738"/>
      <c r="DPX738"/>
      <c r="DPY738"/>
      <c r="DPZ738"/>
      <c r="DQA738"/>
      <c r="DQB738"/>
      <c r="DQC738"/>
      <c r="DQD738"/>
      <c r="DQE738"/>
      <c r="DQF738"/>
      <c r="DQG738"/>
      <c r="DQH738"/>
      <c r="DQI738"/>
      <c r="DQJ738"/>
      <c r="DQK738"/>
      <c r="DQL738"/>
      <c r="DQM738"/>
      <c r="DQN738"/>
      <c r="DQO738"/>
      <c r="DQP738"/>
      <c r="DQQ738"/>
      <c r="DQR738"/>
      <c r="DQS738"/>
      <c r="DQT738"/>
      <c r="DQU738"/>
      <c r="DQV738"/>
      <c r="DQW738"/>
      <c r="DQX738"/>
      <c r="DQY738"/>
      <c r="DQZ738"/>
      <c r="DRA738"/>
      <c r="DRB738"/>
      <c r="DRC738"/>
      <c r="DRD738"/>
      <c r="DRE738"/>
      <c r="DRF738"/>
      <c r="DRG738"/>
      <c r="DRH738"/>
      <c r="DRI738"/>
      <c r="DRJ738"/>
      <c r="DRK738"/>
      <c r="DRL738"/>
      <c r="DRM738"/>
      <c r="DRN738"/>
      <c r="DRO738"/>
      <c r="DRP738"/>
      <c r="DRQ738"/>
      <c r="DRR738"/>
      <c r="DRS738"/>
      <c r="DRT738"/>
      <c r="DRU738"/>
      <c r="DRV738"/>
      <c r="DRW738"/>
      <c r="DRX738"/>
      <c r="DRY738"/>
      <c r="DRZ738"/>
      <c r="DSA738"/>
      <c r="DSB738"/>
      <c r="DSC738"/>
      <c r="DSD738"/>
      <c r="DSE738"/>
      <c r="DSF738"/>
      <c r="DSG738"/>
      <c r="DSH738"/>
      <c r="DSI738"/>
      <c r="DSJ738"/>
      <c r="DSK738"/>
      <c r="DSL738"/>
      <c r="DSM738"/>
      <c r="DSN738"/>
      <c r="DSO738"/>
      <c r="DSP738"/>
      <c r="DSQ738"/>
      <c r="DSR738"/>
      <c r="DSS738"/>
      <c r="DST738"/>
      <c r="DSU738"/>
      <c r="DSV738"/>
      <c r="DSW738"/>
      <c r="DSX738"/>
      <c r="DSY738"/>
      <c r="DSZ738"/>
      <c r="DTA738"/>
      <c r="DTB738"/>
      <c r="DTC738"/>
      <c r="DTD738"/>
      <c r="DTE738"/>
      <c r="DTF738"/>
      <c r="DTG738"/>
      <c r="DTH738"/>
      <c r="DTI738"/>
      <c r="DTJ738"/>
      <c r="DTK738"/>
      <c r="DTL738"/>
      <c r="DTM738"/>
      <c r="DTN738"/>
      <c r="DTO738"/>
      <c r="DTP738"/>
      <c r="DTQ738"/>
      <c r="DTR738"/>
      <c r="DTS738"/>
      <c r="DTT738"/>
      <c r="DTU738"/>
      <c r="DTV738"/>
      <c r="DTW738"/>
      <c r="DTX738"/>
      <c r="DTY738"/>
      <c r="DTZ738"/>
      <c r="DUA738"/>
      <c r="DUB738"/>
      <c r="DUC738"/>
      <c r="DUD738"/>
      <c r="DUE738"/>
      <c r="DUF738"/>
      <c r="DUG738"/>
      <c r="DUH738"/>
      <c r="DUI738"/>
      <c r="DUJ738"/>
      <c r="DUK738"/>
      <c r="DUL738"/>
      <c r="DUM738"/>
      <c r="DUN738"/>
      <c r="DUO738"/>
      <c r="DUP738"/>
      <c r="DUQ738"/>
      <c r="DUR738"/>
      <c r="DUS738"/>
      <c r="DUT738"/>
      <c r="DUU738"/>
      <c r="DUV738"/>
      <c r="DUW738"/>
      <c r="DUX738"/>
      <c r="DUY738"/>
      <c r="DUZ738"/>
      <c r="DVA738"/>
      <c r="DVB738"/>
      <c r="DVC738"/>
      <c r="DVD738"/>
      <c r="DVE738"/>
      <c r="DVF738"/>
      <c r="DVG738"/>
      <c r="DVH738"/>
      <c r="DVI738"/>
      <c r="DVJ738"/>
      <c r="DVK738"/>
      <c r="DVL738"/>
      <c r="DVM738"/>
      <c r="DVN738"/>
      <c r="DVO738"/>
      <c r="DVP738"/>
      <c r="DVQ738"/>
      <c r="DVR738"/>
      <c r="DVS738"/>
      <c r="DVT738"/>
      <c r="DVU738"/>
      <c r="DVV738"/>
      <c r="DVW738"/>
      <c r="DVX738"/>
      <c r="DVY738"/>
      <c r="DVZ738"/>
      <c r="DWA738"/>
      <c r="DWB738"/>
      <c r="DWC738"/>
      <c r="DWD738"/>
      <c r="DWE738"/>
      <c r="DWF738"/>
      <c r="DWG738"/>
      <c r="DWH738"/>
      <c r="DWI738"/>
      <c r="DWJ738"/>
      <c r="DWK738"/>
      <c r="DWL738"/>
      <c r="DWM738"/>
      <c r="DWN738"/>
      <c r="DWO738"/>
      <c r="DWP738"/>
      <c r="DWQ738"/>
      <c r="DWR738"/>
      <c r="DWS738"/>
      <c r="DWT738"/>
      <c r="DWU738"/>
      <c r="DWV738"/>
      <c r="DWW738"/>
      <c r="DWX738"/>
      <c r="DWY738"/>
      <c r="DWZ738"/>
      <c r="DXA738"/>
      <c r="DXB738"/>
      <c r="DXC738"/>
      <c r="DXD738"/>
      <c r="DXE738"/>
      <c r="DXF738"/>
      <c r="DXG738"/>
      <c r="DXH738"/>
      <c r="DXI738"/>
      <c r="DXJ738"/>
      <c r="DXK738"/>
      <c r="DXL738"/>
      <c r="DXM738"/>
      <c r="DXN738"/>
      <c r="DXO738"/>
      <c r="DXP738"/>
      <c r="DXQ738"/>
      <c r="DXR738"/>
      <c r="DXS738"/>
      <c r="DXT738"/>
      <c r="DXU738"/>
      <c r="DXV738"/>
      <c r="DXW738"/>
      <c r="DXX738"/>
      <c r="DXY738"/>
      <c r="DXZ738"/>
      <c r="DYA738"/>
      <c r="DYB738"/>
      <c r="DYC738"/>
      <c r="DYD738"/>
      <c r="DYE738"/>
      <c r="DYF738"/>
      <c r="DYG738"/>
      <c r="DYH738"/>
      <c r="DYI738"/>
      <c r="DYJ738"/>
      <c r="DYK738"/>
      <c r="DYL738"/>
      <c r="DYM738"/>
      <c r="DYN738"/>
      <c r="DYO738"/>
      <c r="DYP738"/>
      <c r="DYQ738"/>
      <c r="DYR738"/>
      <c r="DYS738"/>
      <c r="DYT738"/>
      <c r="DYU738"/>
      <c r="DYV738"/>
      <c r="DYW738"/>
      <c r="DYX738"/>
      <c r="DYY738"/>
      <c r="DYZ738"/>
      <c r="DZA738"/>
      <c r="DZB738"/>
      <c r="DZC738"/>
      <c r="DZD738"/>
      <c r="DZE738"/>
      <c r="DZF738"/>
      <c r="DZG738"/>
      <c r="DZH738"/>
      <c r="DZI738"/>
      <c r="DZJ738"/>
      <c r="DZK738"/>
      <c r="DZL738"/>
      <c r="DZM738"/>
      <c r="DZN738"/>
      <c r="DZO738"/>
      <c r="DZP738"/>
      <c r="DZQ738"/>
      <c r="DZR738"/>
      <c r="DZS738"/>
      <c r="DZT738"/>
      <c r="DZU738"/>
      <c r="DZV738"/>
      <c r="DZW738"/>
      <c r="DZX738"/>
      <c r="DZY738"/>
      <c r="DZZ738"/>
      <c r="EAA738"/>
      <c r="EAB738"/>
      <c r="EAC738"/>
      <c r="EAD738"/>
      <c r="EAE738"/>
      <c r="EAF738"/>
      <c r="EAG738"/>
      <c r="EAH738"/>
      <c r="EAI738"/>
      <c r="EAJ738"/>
      <c r="EAK738"/>
      <c r="EAL738"/>
      <c r="EAM738"/>
      <c r="EAN738"/>
      <c r="EAO738"/>
      <c r="EAP738"/>
      <c r="EAQ738"/>
      <c r="EAR738"/>
      <c r="EAS738"/>
      <c r="EAT738"/>
      <c r="EAU738"/>
      <c r="EAV738"/>
      <c r="EAW738"/>
      <c r="EAX738"/>
      <c r="EAY738"/>
      <c r="EAZ738"/>
      <c r="EBA738"/>
      <c r="EBB738"/>
      <c r="EBC738"/>
      <c r="EBD738"/>
      <c r="EBE738"/>
      <c r="EBF738"/>
      <c r="EBG738"/>
      <c r="EBH738"/>
      <c r="EBI738"/>
      <c r="EBJ738"/>
      <c r="EBK738"/>
      <c r="EBL738"/>
      <c r="EBM738"/>
      <c r="EBN738"/>
      <c r="EBO738"/>
      <c r="EBP738"/>
      <c r="EBQ738"/>
      <c r="EBR738"/>
      <c r="EBS738"/>
      <c r="EBT738"/>
      <c r="EBU738"/>
      <c r="EBV738"/>
      <c r="EBW738"/>
      <c r="EBX738"/>
      <c r="EBY738"/>
      <c r="EBZ738"/>
      <c r="ECA738"/>
      <c r="ECB738"/>
      <c r="ECC738"/>
      <c r="ECD738"/>
      <c r="ECE738"/>
      <c r="ECF738"/>
      <c r="ECG738"/>
      <c r="ECH738"/>
      <c r="ECI738"/>
      <c r="ECJ738"/>
      <c r="ECK738"/>
      <c r="ECL738"/>
      <c r="ECM738"/>
      <c r="ECN738"/>
      <c r="ECO738"/>
      <c r="ECP738"/>
      <c r="ECQ738"/>
      <c r="ECR738"/>
      <c r="ECS738"/>
      <c r="ECT738"/>
      <c r="ECU738"/>
      <c r="ECV738"/>
      <c r="ECW738"/>
      <c r="ECX738"/>
      <c r="ECY738"/>
      <c r="ECZ738"/>
      <c r="EDA738"/>
      <c r="EDB738"/>
      <c r="EDC738"/>
      <c r="EDD738"/>
      <c r="EDE738"/>
      <c r="EDF738"/>
      <c r="EDG738"/>
      <c r="EDH738"/>
      <c r="EDI738"/>
      <c r="EDJ738"/>
      <c r="EDK738"/>
      <c r="EDL738"/>
      <c r="EDM738"/>
      <c r="EDN738"/>
      <c r="EDO738"/>
      <c r="EDP738"/>
      <c r="EDQ738"/>
      <c r="EDR738"/>
      <c r="EDS738"/>
      <c r="EDT738"/>
      <c r="EDU738"/>
      <c r="EDV738"/>
      <c r="EDW738"/>
      <c r="EDX738"/>
      <c r="EDY738"/>
      <c r="EDZ738"/>
      <c r="EEA738"/>
      <c r="EEB738"/>
      <c r="EEC738"/>
      <c r="EED738"/>
      <c r="EEE738"/>
      <c r="EEF738"/>
      <c r="EEG738"/>
      <c r="EEH738"/>
      <c r="EEI738"/>
      <c r="EEJ738"/>
      <c r="EEK738"/>
      <c r="EEL738"/>
      <c r="EEM738"/>
      <c r="EEN738"/>
      <c r="EEO738"/>
      <c r="EEP738"/>
      <c r="EEQ738"/>
      <c r="EER738"/>
      <c r="EES738"/>
      <c r="EET738"/>
      <c r="EEU738"/>
      <c r="EEV738"/>
      <c r="EEW738"/>
      <c r="EEX738"/>
      <c r="EEY738"/>
      <c r="EEZ738"/>
      <c r="EFA738"/>
      <c r="EFB738"/>
      <c r="EFC738"/>
      <c r="EFD738"/>
      <c r="EFE738"/>
      <c r="EFF738"/>
      <c r="EFG738"/>
      <c r="EFH738"/>
      <c r="EFI738"/>
      <c r="EFJ738"/>
      <c r="EFK738"/>
      <c r="EFL738"/>
      <c r="EFM738"/>
      <c r="EFN738"/>
      <c r="EFO738"/>
      <c r="EFP738"/>
      <c r="EFQ738"/>
      <c r="EFR738"/>
      <c r="EFS738"/>
      <c r="EFT738"/>
      <c r="EFU738"/>
      <c r="EFV738"/>
      <c r="EFW738"/>
      <c r="EFX738"/>
      <c r="EFY738"/>
      <c r="EFZ738"/>
      <c r="EGA738"/>
      <c r="EGB738"/>
      <c r="EGC738"/>
      <c r="EGD738"/>
      <c r="EGE738"/>
      <c r="EGF738"/>
      <c r="EGG738"/>
      <c r="EGH738"/>
      <c r="EGI738"/>
      <c r="EGJ738"/>
      <c r="EGK738"/>
      <c r="EGL738"/>
      <c r="EGM738"/>
      <c r="EGN738"/>
      <c r="EGO738"/>
      <c r="EGP738"/>
      <c r="EGQ738"/>
      <c r="EGR738"/>
      <c r="EGS738"/>
      <c r="EGT738"/>
      <c r="EGU738"/>
      <c r="EGV738"/>
      <c r="EGW738"/>
      <c r="EGX738"/>
      <c r="EGY738"/>
      <c r="EGZ738"/>
      <c r="EHA738"/>
      <c r="EHB738"/>
      <c r="EHC738"/>
      <c r="EHD738"/>
      <c r="EHE738"/>
      <c r="EHF738"/>
      <c r="EHG738"/>
      <c r="EHH738"/>
      <c r="EHI738"/>
      <c r="EHJ738"/>
      <c r="EHK738"/>
      <c r="EHL738"/>
      <c r="EHM738"/>
      <c r="EHN738"/>
      <c r="EHO738"/>
      <c r="EHP738"/>
      <c r="EHQ738"/>
      <c r="EHR738"/>
      <c r="EHS738"/>
      <c r="EHT738"/>
      <c r="EHU738"/>
      <c r="EHV738"/>
      <c r="EHW738"/>
      <c r="EHX738"/>
      <c r="EHY738"/>
      <c r="EHZ738"/>
      <c r="EIA738"/>
      <c r="EIB738"/>
      <c r="EIC738"/>
      <c r="EID738"/>
      <c r="EIE738"/>
      <c r="EIF738"/>
      <c r="EIG738"/>
      <c r="EIH738"/>
      <c r="EII738"/>
      <c r="EIJ738"/>
      <c r="EIK738"/>
      <c r="EIL738"/>
      <c r="EIM738"/>
      <c r="EIN738"/>
      <c r="EIO738"/>
      <c r="EIP738"/>
      <c r="EIQ738"/>
      <c r="EIR738"/>
      <c r="EIS738"/>
      <c r="EIT738"/>
      <c r="EIU738"/>
      <c r="EIV738"/>
      <c r="EIW738"/>
      <c r="EIX738"/>
      <c r="EIY738"/>
      <c r="EIZ738"/>
      <c r="EJA738"/>
      <c r="EJB738"/>
      <c r="EJC738"/>
      <c r="EJD738"/>
      <c r="EJE738"/>
      <c r="EJF738"/>
      <c r="EJG738"/>
      <c r="EJH738"/>
      <c r="EJI738"/>
      <c r="EJJ738"/>
      <c r="EJK738"/>
      <c r="EJL738"/>
      <c r="EJM738"/>
      <c r="EJN738"/>
      <c r="EJO738"/>
      <c r="EJP738"/>
      <c r="EJQ738"/>
      <c r="EJR738"/>
      <c r="EJS738"/>
      <c r="EJT738"/>
      <c r="EJU738"/>
      <c r="EJV738"/>
      <c r="EJW738"/>
      <c r="EJX738"/>
      <c r="EJY738"/>
      <c r="EJZ738"/>
      <c r="EKA738"/>
      <c r="EKB738"/>
      <c r="EKC738"/>
      <c r="EKD738"/>
      <c r="EKE738"/>
      <c r="EKF738"/>
      <c r="EKG738"/>
      <c r="EKH738"/>
      <c r="EKI738"/>
      <c r="EKJ738"/>
      <c r="EKK738"/>
      <c r="EKL738"/>
      <c r="EKM738"/>
      <c r="EKN738"/>
      <c r="EKO738"/>
      <c r="EKP738"/>
      <c r="EKQ738"/>
      <c r="EKR738"/>
      <c r="EKS738"/>
      <c r="EKT738"/>
      <c r="EKU738"/>
      <c r="EKV738"/>
      <c r="EKW738"/>
      <c r="EKX738"/>
      <c r="EKY738"/>
      <c r="EKZ738"/>
      <c r="ELA738"/>
      <c r="ELB738"/>
      <c r="ELC738"/>
      <c r="ELD738"/>
      <c r="ELE738"/>
      <c r="ELF738"/>
      <c r="ELG738"/>
      <c r="ELH738"/>
      <c r="ELI738"/>
      <c r="ELJ738"/>
      <c r="ELK738"/>
      <c r="ELL738"/>
      <c r="ELM738"/>
      <c r="ELN738"/>
      <c r="ELO738"/>
      <c r="ELP738"/>
      <c r="ELQ738"/>
      <c r="ELR738"/>
      <c r="ELS738"/>
      <c r="ELT738"/>
      <c r="ELU738"/>
      <c r="ELV738"/>
      <c r="ELW738"/>
      <c r="ELX738"/>
      <c r="ELY738"/>
      <c r="ELZ738"/>
      <c r="EMA738"/>
      <c r="EMB738"/>
      <c r="EMC738"/>
      <c r="EMD738"/>
      <c r="EME738"/>
      <c r="EMF738"/>
      <c r="EMG738"/>
      <c r="EMH738"/>
      <c r="EMI738"/>
      <c r="EMJ738"/>
      <c r="EMK738"/>
      <c r="EML738"/>
      <c r="EMM738"/>
      <c r="EMN738"/>
      <c r="EMO738"/>
      <c r="EMP738"/>
      <c r="EMQ738"/>
      <c r="EMR738"/>
      <c r="EMS738"/>
      <c r="EMT738"/>
      <c r="EMU738"/>
      <c r="EMV738"/>
      <c r="EMW738"/>
      <c r="EMX738"/>
      <c r="EMY738"/>
      <c r="EMZ738"/>
      <c r="ENA738"/>
      <c r="ENB738"/>
      <c r="ENC738"/>
      <c r="END738"/>
      <c r="ENE738"/>
      <c r="ENF738"/>
      <c r="ENG738"/>
      <c r="ENH738"/>
      <c r="ENI738"/>
      <c r="ENJ738"/>
      <c r="ENK738"/>
      <c r="ENL738"/>
      <c r="ENM738"/>
      <c r="ENN738"/>
      <c r="ENO738"/>
      <c r="ENP738"/>
      <c r="ENQ738"/>
      <c r="ENR738"/>
      <c r="ENS738"/>
      <c r="ENT738"/>
      <c r="ENU738"/>
      <c r="ENV738"/>
      <c r="ENW738"/>
      <c r="ENX738"/>
      <c r="ENY738"/>
      <c r="ENZ738"/>
      <c r="EOA738"/>
      <c r="EOB738"/>
      <c r="EOC738"/>
      <c r="EOD738"/>
      <c r="EOE738"/>
      <c r="EOF738"/>
      <c r="EOG738"/>
      <c r="EOH738"/>
      <c r="EOI738"/>
      <c r="EOJ738"/>
      <c r="EOK738"/>
      <c r="EOL738"/>
      <c r="EOM738"/>
      <c r="EON738"/>
      <c r="EOO738"/>
      <c r="EOP738"/>
      <c r="EOQ738"/>
      <c r="EOR738"/>
      <c r="EOS738"/>
      <c r="EOT738"/>
      <c r="EOU738"/>
      <c r="EOV738"/>
      <c r="EOW738"/>
      <c r="EOX738"/>
      <c r="EOY738"/>
      <c r="EOZ738"/>
      <c r="EPA738"/>
      <c r="EPB738"/>
      <c r="EPC738"/>
      <c r="EPD738"/>
      <c r="EPE738"/>
      <c r="EPF738"/>
      <c r="EPG738"/>
      <c r="EPH738"/>
      <c r="EPI738"/>
      <c r="EPJ738"/>
      <c r="EPK738"/>
      <c r="EPL738"/>
      <c r="EPM738"/>
      <c r="EPN738"/>
      <c r="EPO738"/>
      <c r="EPP738"/>
      <c r="EPQ738"/>
      <c r="EPR738"/>
      <c r="EPS738"/>
      <c r="EPT738"/>
      <c r="EPU738"/>
      <c r="EPV738"/>
      <c r="EPW738"/>
      <c r="EPX738"/>
      <c r="EPY738"/>
      <c r="EPZ738"/>
      <c r="EQA738"/>
      <c r="EQB738"/>
      <c r="EQC738"/>
      <c r="EQD738"/>
      <c r="EQE738"/>
      <c r="EQF738"/>
      <c r="EQG738"/>
      <c r="EQH738"/>
      <c r="EQI738"/>
      <c r="EQJ738"/>
      <c r="EQK738"/>
      <c r="EQL738"/>
      <c r="EQM738"/>
      <c r="EQN738"/>
      <c r="EQO738"/>
      <c r="EQP738"/>
      <c r="EQQ738"/>
      <c r="EQR738"/>
      <c r="EQS738"/>
      <c r="EQT738"/>
      <c r="EQU738"/>
      <c r="EQV738"/>
      <c r="EQW738"/>
      <c r="EQX738"/>
      <c r="EQY738"/>
      <c r="EQZ738"/>
      <c r="ERA738"/>
      <c r="ERB738"/>
      <c r="ERC738"/>
      <c r="ERD738"/>
      <c r="ERE738"/>
      <c r="ERF738"/>
      <c r="ERG738"/>
      <c r="ERH738"/>
      <c r="ERI738"/>
      <c r="ERJ738"/>
      <c r="ERK738"/>
      <c r="ERL738"/>
      <c r="ERM738"/>
      <c r="ERN738"/>
      <c r="ERO738"/>
      <c r="ERP738"/>
      <c r="ERQ738"/>
      <c r="ERR738"/>
      <c r="ERS738"/>
      <c r="ERT738"/>
      <c r="ERU738"/>
      <c r="ERV738"/>
      <c r="ERW738"/>
      <c r="ERX738"/>
      <c r="ERY738"/>
      <c r="ERZ738"/>
      <c r="ESA738"/>
      <c r="ESB738"/>
      <c r="ESC738"/>
      <c r="ESD738"/>
      <c r="ESE738"/>
      <c r="ESF738"/>
      <c r="ESG738"/>
      <c r="ESH738"/>
      <c r="ESI738"/>
      <c r="ESJ738"/>
      <c r="ESK738"/>
      <c r="ESL738"/>
      <c r="ESM738"/>
      <c r="ESN738"/>
      <c r="ESO738"/>
      <c r="ESP738"/>
      <c r="ESQ738"/>
      <c r="ESR738"/>
      <c r="ESS738"/>
      <c r="EST738"/>
      <c r="ESU738"/>
      <c r="ESV738"/>
      <c r="ESW738"/>
      <c r="ESX738"/>
      <c r="ESY738"/>
      <c r="ESZ738"/>
      <c r="ETA738"/>
      <c r="ETB738"/>
      <c r="ETC738"/>
      <c r="ETD738"/>
      <c r="ETE738"/>
      <c r="ETF738"/>
      <c r="ETG738"/>
      <c r="ETH738"/>
      <c r="ETI738"/>
      <c r="ETJ738"/>
      <c r="ETK738"/>
      <c r="ETL738"/>
      <c r="ETM738"/>
      <c r="ETN738"/>
      <c r="ETO738"/>
      <c r="ETP738"/>
      <c r="ETQ738"/>
      <c r="ETR738"/>
      <c r="ETS738"/>
      <c r="ETT738"/>
      <c r="ETU738"/>
      <c r="ETV738"/>
      <c r="ETW738"/>
      <c r="ETX738"/>
      <c r="ETY738"/>
      <c r="ETZ738"/>
      <c r="EUA738"/>
      <c r="EUB738"/>
      <c r="EUC738"/>
      <c r="EUD738"/>
      <c r="EUE738"/>
      <c r="EUF738"/>
      <c r="EUG738"/>
      <c r="EUH738"/>
      <c r="EUI738"/>
      <c r="EUJ738"/>
      <c r="EUK738"/>
      <c r="EUL738"/>
      <c r="EUM738"/>
      <c r="EUN738"/>
      <c r="EUO738"/>
      <c r="EUP738"/>
      <c r="EUQ738"/>
      <c r="EUR738"/>
      <c r="EUS738"/>
      <c r="EUT738"/>
      <c r="EUU738"/>
      <c r="EUV738"/>
      <c r="EUW738"/>
      <c r="EUX738"/>
      <c r="EUY738"/>
      <c r="EUZ738"/>
      <c r="EVA738"/>
      <c r="EVB738"/>
      <c r="EVC738"/>
      <c r="EVD738"/>
      <c r="EVE738"/>
      <c r="EVF738"/>
      <c r="EVG738"/>
      <c r="EVH738"/>
      <c r="EVI738"/>
      <c r="EVJ738"/>
      <c r="EVK738"/>
      <c r="EVL738"/>
      <c r="EVM738"/>
      <c r="EVN738"/>
      <c r="EVO738"/>
      <c r="EVP738"/>
      <c r="EVQ738"/>
      <c r="EVR738"/>
      <c r="EVS738"/>
      <c r="EVT738"/>
      <c r="EVU738"/>
      <c r="EVV738"/>
      <c r="EVW738"/>
      <c r="EVX738"/>
      <c r="EVY738"/>
      <c r="EVZ738"/>
      <c r="EWA738"/>
      <c r="EWB738"/>
      <c r="EWC738"/>
      <c r="EWD738"/>
      <c r="EWE738"/>
      <c r="EWF738"/>
      <c r="EWG738"/>
      <c r="EWH738"/>
      <c r="EWI738"/>
      <c r="EWJ738"/>
      <c r="EWK738"/>
      <c r="EWL738"/>
      <c r="EWM738"/>
      <c r="EWN738"/>
      <c r="EWO738"/>
      <c r="EWP738"/>
      <c r="EWQ738"/>
      <c r="EWR738"/>
      <c r="EWS738"/>
      <c r="EWT738"/>
      <c r="EWU738"/>
      <c r="EWV738"/>
      <c r="EWW738"/>
      <c r="EWX738"/>
      <c r="EWY738"/>
      <c r="EWZ738"/>
      <c r="EXA738"/>
      <c r="EXB738"/>
      <c r="EXC738"/>
      <c r="EXD738"/>
      <c r="EXE738"/>
      <c r="EXF738"/>
      <c r="EXG738"/>
      <c r="EXH738"/>
      <c r="EXI738"/>
      <c r="EXJ738"/>
      <c r="EXK738"/>
      <c r="EXL738"/>
      <c r="EXM738"/>
      <c r="EXN738"/>
      <c r="EXO738"/>
      <c r="EXP738"/>
      <c r="EXQ738"/>
      <c r="EXR738"/>
      <c r="EXS738"/>
      <c r="EXT738"/>
      <c r="EXU738"/>
      <c r="EXV738"/>
      <c r="EXW738"/>
      <c r="EXX738"/>
      <c r="EXY738"/>
      <c r="EXZ738"/>
      <c r="EYA738"/>
      <c r="EYB738"/>
      <c r="EYC738"/>
      <c r="EYD738"/>
      <c r="EYE738"/>
      <c r="EYF738"/>
      <c r="EYG738"/>
      <c r="EYH738"/>
      <c r="EYI738"/>
      <c r="EYJ738"/>
      <c r="EYK738"/>
      <c r="EYL738"/>
      <c r="EYM738"/>
      <c r="EYN738"/>
      <c r="EYO738"/>
      <c r="EYP738"/>
      <c r="EYQ738"/>
      <c r="EYR738"/>
      <c r="EYS738"/>
      <c r="EYT738"/>
      <c r="EYU738"/>
      <c r="EYV738"/>
      <c r="EYW738"/>
      <c r="EYX738"/>
      <c r="EYY738"/>
      <c r="EYZ738"/>
      <c r="EZA738"/>
      <c r="EZB738"/>
      <c r="EZC738"/>
      <c r="EZD738"/>
      <c r="EZE738"/>
      <c r="EZF738"/>
      <c r="EZG738"/>
      <c r="EZH738"/>
      <c r="EZI738"/>
      <c r="EZJ738"/>
      <c r="EZK738"/>
      <c r="EZL738"/>
      <c r="EZM738"/>
      <c r="EZN738"/>
      <c r="EZO738"/>
      <c r="EZP738"/>
      <c r="EZQ738"/>
      <c r="EZR738"/>
      <c r="EZS738"/>
      <c r="EZT738"/>
      <c r="EZU738"/>
      <c r="EZV738"/>
      <c r="EZW738"/>
      <c r="EZX738"/>
      <c r="EZY738"/>
      <c r="EZZ738"/>
      <c r="FAA738"/>
      <c r="FAB738"/>
      <c r="FAC738"/>
      <c r="FAD738"/>
      <c r="FAE738"/>
      <c r="FAF738"/>
      <c r="FAG738"/>
      <c r="FAH738"/>
      <c r="FAI738"/>
      <c r="FAJ738"/>
      <c r="FAK738"/>
      <c r="FAL738"/>
      <c r="FAM738"/>
      <c r="FAN738"/>
      <c r="FAO738"/>
      <c r="FAP738"/>
      <c r="FAQ738"/>
      <c r="FAR738"/>
      <c r="FAS738"/>
      <c r="FAT738"/>
      <c r="FAU738"/>
      <c r="FAV738"/>
      <c r="FAW738"/>
      <c r="FAX738"/>
      <c r="FAY738"/>
      <c r="FAZ738"/>
      <c r="FBA738"/>
      <c r="FBB738"/>
      <c r="FBC738"/>
      <c r="FBD738"/>
      <c r="FBE738"/>
      <c r="FBF738"/>
      <c r="FBG738"/>
      <c r="FBH738"/>
      <c r="FBI738"/>
      <c r="FBJ738"/>
      <c r="FBK738"/>
      <c r="FBL738"/>
      <c r="FBM738"/>
      <c r="FBN738"/>
      <c r="FBO738"/>
      <c r="FBP738"/>
      <c r="FBQ738"/>
      <c r="FBR738"/>
      <c r="FBS738"/>
      <c r="FBT738"/>
      <c r="FBU738"/>
      <c r="FBV738"/>
      <c r="FBW738"/>
      <c r="FBX738"/>
      <c r="FBY738"/>
      <c r="FBZ738"/>
      <c r="FCA738"/>
      <c r="FCB738"/>
      <c r="FCC738"/>
      <c r="FCD738"/>
      <c r="FCE738"/>
      <c r="FCF738"/>
      <c r="FCG738"/>
      <c r="FCH738"/>
      <c r="FCI738"/>
      <c r="FCJ738"/>
      <c r="FCK738"/>
      <c r="FCL738"/>
      <c r="FCM738"/>
      <c r="FCN738"/>
      <c r="FCO738"/>
      <c r="FCP738"/>
      <c r="FCQ738"/>
      <c r="FCR738"/>
      <c r="FCS738"/>
      <c r="FCT738"/>
      <c r="FCU738"/>
      <c r="FCV738"/>
      <c r="FCW738"/>
      <c r="FCX738"/>
      <c r="FCY738"/>
      <c r="FCZ738"/>
      <c r="FDA738"/>
      <c r="FDB738"/>
      <c r="FDC738"/>
      <c r="FDD738"/>
      <c r="FDE738"/>
      <c r="FDF738"/>
      <c r="FDG738"/>
      <c r="FDH738"/>
      <c r="FDI738"/>
      <c r="FDJ738"/>
      <c r="FDK738"/>
      <c r="FDL738"/>
      <c r="FDM738"/>
      <c r="FDN738"/>
      <c r="FDO738"/>
      <c r="FDP738"/>
      <c r="FDQ738"/>
      <c r="FDR738"/>
      <c r="FDS738"/>
      <c r="FDT738"/>
      <c r="FDU738"/>
      <c r="FDV738"/>
      <c r="FDW738"/>
      <c r="FDX738"/>
      <c r="FDY738"/>
      <c r="FDZ738"/>
      <c r="FEA738"/>
      <c r="FEB738"/>
      <c r="FEC738"/>
      <c r="FED738"/>
      <c r="FEE738"/>
      <c r="FEF738"/>
      <c r="FEG738"/>
      <c r="FEH738"/>
      <c r="FEI738"/>
      <c r="FEJ738"/>
      <c r="FEK738"/>
      <c r="FEL738"/>
      <c r="FEM738"/>
      <c r="FEN738"/>
      <c r="FEO738"/>
      <c r="FEP738"/>
      <c r="FEQ738"/>
      <c r="FER738"/>
      <c r="FES738"/>
      <c r="FET738"/>
      <c r="FEU738"/>
      <c r="FEV738"/>
      <c r="FEW738"/>
      <c r="FEX738"/>
      <c r="FEY738"/>
      <c r="FEZ738"/>
      <c r="FFA738"/>
      <c r="FFB738"/>
      <c r="FFC738"/>
      <c r="FFD738"/>
      <c r="FFE738"/>
      <c r="FFF738"/>
      <c r="FFG738"/>
      <c r="FFH738"/>
      <c r="FFI738"/>
      <c r="FFJ738"/>
      <c r="FFK738"/>
      <c r="FFL738"/>
      <c r="FFM738"/>
      <c r="FFN738"/>
      <c r="FFO738"/>
      <c r="FFP738"/>
      <c r="FFQ738"/>
      <c r="FFR738"/>
      <c r="FFS738"/>
      <c r="FFT738"/>
      <c r="FFU738"/>
      <c r="FFV738"/>
      <c r="FFW738"/>
      <c r="FFX738"/>
      <c r="FFY738"/>
      <c r="FFZ738"/>
      <c r="FGA738"/>
      <c r="FGB738"/>
      <c r="FGC738"/>
      <c r="FGD738"/>
      <c r="FGE738"/>
      <c r="FGF738"/>
      <c r="FGG738"/>
      <c r="FGH738"/>
      <c r="FGI738"/>
      <c r="FGJ738"/>
      <c r="FGK738"/>
      <c r="FGL738"/>
      <c r="FGM738"/>
      <c r="FGN738"/>
      <c r="FGO738"/>
      <c r="FGP738"/>
      <c r="FGQ738"/>
      <c r="FGR738"/>
      <c r="FGS738"/>
      <c r="FGT738"/>
      <c r="FGU738"/>
      <c r="FGV738"/>
      <c r="FGW738"/>
      <c r="FGX738"/>
      <c r="FGY738"/>
      <c r="FGZ738"/>
      <c r="FHA738"/>
      <c r="FHB738"/>
      <c r="FHC738"/>
      <c r="FHD738"/>
      <c r="FHE738"/>
      <c r="FHF738"/>
      <c r="FHG738"/>
      <c r="FHH738"/>
      <c r="FHI738"/>
      <c r="FHJ738"/>
      <c r="FHK738"/>
      <c r="FHL738"/>
      <c r="FHM738"/>
      <c r="FHN738"/>
      <c r="FHO738"/>
      <c r="FHP738"/>
      <c r="FHQ738"/>
      <c r="FHR738"/>
      <c r="FHS738"/>
      <c r="FHT738"/>
      <c r="FHU738"/>
      <c r="FHV738"/>
      <c r="FHW738"/>
      <c r="FHX738"/>
      <c r="FHY738"/>
      <c r="FHZ738"/>
      <c r="FIA738"/>
      <c r="FIB738"/>
      <c r="FIC738"/>
      <c r="FID738"/>
      <c r="FIE738"/>
      <c r="FIF738"/>
      <c r="FIG738"/>
      <c r="FIH738"/>
      <c r="FII738"/>
      <c r="FIJ738"/>
      <c r="FIK738"/>
      <c r="FIL738"/>
      <c r="FIM738"/>
      <c r="FIN738"/>
      <c r="FIO738"/>
      <c r="FIP738"/>
      <c r="FIQ738"/>
      <c r="FIR738"/>
      <c r="FIS738"/>
      <c r="FIT738"/>
      <c r="FIU738"/>
      <c r="FIV738"/>
      <c r="FIW738"/>
      <c r="FIX738"/>
      <c r="FIY738"/>
      <c r="FIZ738"/>
      <c r="FJA738"/>
      <c r="FJB738"/>
      <c r="FJC738"/>
      <c r="FJD738"/>
      <c r="FJE738"/>
      <c r="FJF738"/>
      <c r="FJG738"/>
      <c r="FJH738"/>
      <c r="FJI738"/>
      <c r="FJJ738"/>
      <c r="FJK738"/>
      <c r="FJL738"/>
      <c r="FJM738"/>
      <c r="FJN738"/>
      <c r="FJO738"/>
      <c r="FJP738"/>
      <c r="FJQ738"/>
      <c r="FJR738"/>
      <c r="FJS738"/>
      <c r="FJT738"/>
      <c r="FJU738"/>
      <c r="FJV738"/>
      <c r="FJW738"/>
      <c r="FJX738"/>
      <c r="FJY738"/>
      <c r="FJZ738"/>
      <c r="FKA738"/>
      <c r="FKB738"/>
      <c r="FKC738"/>
      <c r="FKD738"/>
      <c r="FKE738"/>
      <c r="FKF738"/>
      <c r="FKG738"/>
      <c r="FKH738"/>
      <c r="FKI738"/>
      <c r="FKJ738"/>
      <c r="FKK738"/>
      <c r="FKL738"/>
      <c r="FKM738"/>
      <c r="FKN738"/>
      <c r="FKO738"/>
      <c r="FKP738"/>
      <c r="FKQ738"/>
      <c r="FKR738"/>
      <c r="FKS738"/>
      <c r="FKT738"/>
      <c r="FKU738"/>
      <c r="FKV738"/>
      <c r="FKW738"/>
      <c r="FKX738"/>
      <c r="FKY738"/>
      <c r="FKZ738"/>
      <c r="FLA738"/>
      <c r="FLB738"/>
      <c r="FLC738"/>
      <c r="FLD738"/>
      <c r="FLE738"/>
      <c r="FLF738"/>
      <c r="FLG738"/>
      <c r="FLH738"/>
      <c r="FLI738"/>
      <c r="FLJ738"/>
      <c r="FLK738"/>
      <c r="FLL738"/>
      <c r="FLM738"/>
      <c r="FLN738"/>
      <c r="FLO738"/>
      <c r="FLP738"/>
      <c r="FLQ738"/>
      <c r="FLR738"/>
      <c r="FLS738"/>
      <c r="FLT738"/>
      <c r="FLU738"/>
      <c r="FLV738"/>
      <c r="FLW738"/>
      <c r="FLX738"/>
      <c r="FLY738"/>
      <c r="FLZ738"/>
      <c r="FMA738"/>
      <c r="FMB738"/>
      <c r="FMC738"/>
      <c r="FMD738"/>
      <c r="FME738"/>
      <c r="FMF738"/>
      <c r="FMG738"/>
      <c r="FMH738"/>
      <c r="FMI738"/>
      <c r="FMJ738"/>
      <c r="FMK738"/>
      <c r="FML738"/>
      <c r="FMM738"/>
      <c r="FMN738"/>
      <c r="FMO738"/>
      <c r="FMP738"/>
      <c r="FMQ738"/>
      <c r="FMR738"/>
      <c r="FMS738"/>
      <c r="FMT738"/>
      <c r="FMU738"/>
      <c r="FMV738"/>
      <c r="FMW738"/>
      <c r="FMX738"/>
      <c r="FMY738"/>
      <c r="FMZ738"/>
      <c r="FNA738"/>
      <c r="FNB738"/>
      <c r="FNC738"/>
      <c r="FND738"/>
      <c r="FNE738"/>
      <c r="FNF738"/>
      <c r="FNG738"/>
      <c r="FNH738"/>
      <c r="FNI738"/>
      <c r="FNJ738"/>
      <c r="FNK738"/>
      <c r="FNL738"/>
      <c r="FNM738"/>
      <c r="FNN738"/>
      <c r="FNO738"/>
      <c r="FNP738"/>
      <c r="FNQ738"/>
      <c r="FNR738"/>
      <c r="FNS738"/>
      <c r="FNT738"/>
      <c r="FNU738"/>
      <c r="FNV738"/>
      <c r="FNW738"/>
      <c r="FNX738"/>
      <c r="FNY738"/>
      <c r="FNZ738"/>
      <c r="FOA738"/>
      <c r="FOB738"/>
      <c r="FOC738"/>
      <c r="FOD738"/>
      <c r="FOE738"/>
      <c r="FOF738"/>
      <c r="FOG738"/>
      <c r="FOH738"/>
      <c r="FOI738"/>
      <c r="FOJ738"/>
      <c r="FOK738"/>
      <c r="FOL738"/>
      <c r="FOM738"/>
      <c r="FON738"/>
      <c r="FOO738"/>
      <c r="FOP738"/>
      <c r="FOQ738"/>
      <c r="FOR738"/>
      <c r="FOS738"/>
      <c r="FOT738"/>
      <c r="FOU738"/>
      <c r="FOV738"/>
      <c r="FOW738"/>
      <c r="FOX738"/>
      <c r="FOY738"/>
      <c r="FOZ738"/>
      <c r="FPA738"/>
      <c r="FPB738"/>
      <c r="FPC738"/>
      <c r="FPD738"/>
      <c r="FPE738"/>
      <c r="FPF738"/>
      <c r="FPG738"/>
      <c r="FPH738"/>
      <c r="FPI738"/>
      <c r="FPJ738"/>
      <c r="FPK738"/>
      <c r="FPL738"/>
      <c r="FPM738"/>
      <c r="FPN738"/>
      <c r="FPO738"/>
      <c r="FPP738"/>
      <c r="FPQ738"/>
      <c r="FPR738"/>
      <c r="FPS738"/>
      <c r="FPT738"/>
      <c r="FPU738"/>
      <c r="FPV738"/>
      <c r="FPW738"/>
      <c r="FPX738"/>
      <c r="FPY738"/>
      <c r="FPZ738"/>
      <c r="FQA738"/>
      <c r="FQB738"/>
      <c r="FQC738"/>
      <c r="FQD738"/>
      <c r="FQE738"/>
      <c r="FQF738"/>
      <c r="FQG738"/>
      <c r="FQH738"/>
      <c r="FQI738"/>
      <c r="FQJ738"/>
      <c r="FQK738"/>
      <c r="FQL738"/>
      <c r="FQM738"/>
      <c r="FQN738"/>
      <c r="FQO738"/>
      <c r="FQP738"/>
      <c r="FQQ738"/>
      <c r="FQR738"/>
      <c r="FQS738"/>
      <c r="FQT738"/>
      <c r="FQU738"/>
      <c r="FQV738"/>
      <c r="FQW738"/>
      <c r="FQX738"/>
      <c r="FQY738"/>
      <c r="FQZ738"/>
      <c r="FRA738"/>
      <c r="FRB738"/>
      <c r="FRC738"/>
      <c r="FRD738"/>
      <c r="FRE738"/>
      <c r="FRF738"/>
      <c r="FRG738"/>
      <c r="FRH738"/>
      <c r="FRI738"/>
      <c r="FRJ738"/>
      <c r="FRK738"/>
      <c r="FRL738"/>
      <c r="FRM738"/>
      <c r="FRN738"/>
      <c r="FRO738"/>
      <c r="FRP738"/>
      <c r="FRQ738"/>
      <c r="FRR738"/>
      <c r="FRS738"/>
      <c r="FRT738"/>
      <c r="FRU738"/>
      <c r="FRV738"/>
      <c r="FRW738"/>
      <c r="FRX738"/>
      <c r="FRY738"/>
      <c r="FRZ738"/>
      <c r="FSA738"/>
      <c r="FSB738"/>
      <c r="FSC738"/>
      <c r="FSD738"/>
      <c r="FSE738"/>
      <c r="FSF738"/>
      <c r="FSG738"/>
      <c r="FSH738"/>
      <c r="FSI738"/>
      <c r="FSJ738"/>
      <c r="FSK738"/>
      <c r="FSL738"/>
      <c r="FSM738"/>
      <c r="FSN738"/>
      <c r="FSO738"/>
      <c r="FSP738"/>
      <c r="FSQ738"/>
      <c r="FSR738"/>
      <c r="FSS738"/>
      <c r="FST738"/>
      <c r="FSU738"/>
      <c r="FSV738"/>
      <c r="FSW738"/>
      <c r="FSX738"/>
      <c r="FSY738"/>
      <c r="FSZ738"/>
      <c r="FTA738"/>
      <c r="FTB738"/>
      <c r="FTC738"/>
      <c r="FTD738"/>
      <c r="FTE738"/>
      <c r="FTF738"/>
      <c r="FTG738"/>
      <c r="FTH738"/>
      <c r="FTI738"/>
      <c r="FTJ738"/>
      <c r="FTK738"/>
      <c r="FTL738"/>
      <c r="FTM738"/>
      <c r="FTN738"/>
      <c r="FTO738"/>
      <c r="FTP738"/>
      <c r="FTQ738"/>
      <c r="FTR738"/>
      <c r="FTS738"/>
      <c r="FTT738"/>
      <c r="FTU738"/>
      <c r="FTV738"/>
      <c r="FTW738"/>
      <c r="FTX738"/>
      <c r="FTY738"/>
      <c r="FTZ738"/>
      <c r="FUA738"/>
      <c r="FUB738"/>
      <c r="FUC738"/>
      <c r="FUD738"/>
      <c r="FUE738"/>
      <c r="FUF738"/>
      <c r="FUG738"/>
      <c r="FUH738"/>
      <c r="FUI738"/>
      <c r="FUJ738"/>
      <c r="FUK738"/>
      <c r="FUL738"/>
      <c r="FUM738"/>
      <c r="FUN738"/>
      <c r="FUO738"/>
      <c r="FUP738"/>
      <c r="FUQ738"/>
      <c r="FUR738"/>
      <c r="FUS738"/>
      <c r="FUT738"/>
      <c r="FUU738"/>
      <c r="FUV738"/>
      <c r="FUW738"/>
      <c r="FUX738"/>
      <c r="FUY738"/>
      <c r="FUZ738"/>
      <c r="FVA738"/>
      <c r="FVB738"/>
      <c r="FVC738"/>
      <c r="FVD738"/>
      <c r="FVE738"/>
      <c r="FVF738"/>
      <c r="FVG738"/>
      <c r="FVH738"/>
      <c r="FVI738"/>
      <c r="FVJ738"/>
      <c r="FVK738"/>
      <c r="FVL738"/>
      <c r="FVM738"/>
      <c r="FVN738"/>
      <c r="FVO738"/>
      <c r="FVP738"/>
      <c r="FVQ738"/>
      <c r="FVR738"/>
      <c r="FVS738"/>
      <c r="FVT738"/>
      <c r="FVU738"/>
      <c r="FVV738"/>
      <c r="FVW738"/>
      <c r="FVX738"/>
      <c r="FVY738"/>
      <c r="FVZ738"/>
      <c r="FWA738"/>
      <c r="FWB738"/>
      <c r="FWC738"/>
      <c r="FWD738"/>
      <c r="FWE738"/>
      <c r="FWF738"/>
      <c r="FWG738"/>
      <c r="FWH738"/>
      <c r="FWI738"/>
      <c r="FWJ738"/>
      <c r="FWK738"/>
      <c r="FWL738"/>
      <c r="FWM738"/>
      <c r="FWN738"/>
      <c r="FWO738"/>
      <c r="FWP738"/>
      <c r="FWQ738"/>
      <c r="FWR738"/>
      <c r="FWS738"/>
      <c r="FWT738"/>
      <c r="FWU738"/>
      <c r="FWV738"/>
      <c r="FWW738"/>
      <c r="FWX738"/>
      <c r="FWY738"/>
      <c r="FWZ738"/>
      <c r="FXA738"/>
      <c r="FXB738"/>
      <c r="FXC738"/>
      <c r="FXD738"/>
      <c r="FXE738"/>
      <c r="FXF738"/>
      <c r="FXG738"/>
      <c r="FXH738"/>
      <c r="FXI738"/>
      <c r="FXJ738"/>
      <c r="FXK738"/>
      <c r="FXL738"/>
      <c r="FXM738"/>
      <c r="FXN738"/>
      <c r="FXO738"/>
      <c r="FXP738"/>
      <c r="FXQ738"/>
      <c r="FXR738"/>
      <c r="FXS738"/>
      <c r="FXT738"/>
      <c r="FXU738"/>
      <c r="FXV738"/>
      <c r="FXW738"/>
      <c r="FXX738"/>
      <c r="FXY738"/>
      <c r="FXZ738"/>
      <c r="FYA738"/>
      <c r="FYB738"/>
      <c r="FYC738"/>
      <c r="FYD738"/>
      <c r="FYE738"/>
      <c r="FYF738"/>
      <c r="FYG738"/>
      <c r="FYH738"/>
      <c r="FYI738"/>
      <c r="FYJ738"/>
      <c r="FYK738"/>
      <c r="FYL738"/>
      <c r="FYM738"/>
      <c r="FYN738"/>
      <c r="FYO738"/>
      <c r="FYP738"/>
      <c r="FYQ738"/>
      <c r="FYR738"/>
      <c r="FYS738"/>
      <c r="FYT738"/>
      <c r="FYU738"/>
      <c r="FYV738"/>
      <c r="FYW738"/>
      <c r="FYX738"/>
      <c r="FYY738"/>
      <c r="FYZ738"/>
      <c r="FZA738"/>
      <c r="FZB738"/>
      <c r="FZC738"/>
      <c r="FZD738"/>
      <c r="FZE738"/>
      <c r="FZF738"/>
      <c r="FZG738"/>
      <c r="FZH738"/>
      <c r="FZI738"/>
      <c r="FZJ738"/>
      <c r="FZK738"/>
      <c r="FZL738"/>
      <c r="FZM738"/>
      <c r="FZN738"/>
      <c r="FZO738"/>
      <c r="FZP738"/>
      <c r="FZQ738"/>
      <c r="FZR738"/>
      <c r="FZS738"/>
      <c r="FZT738"/>
      <c r="FZU738"/>
      <c r="FZV738"/>
      <c r="FZW738"/>
      <c r="FZX738"/>
      <c r="FZY738"/>
      <c r="FZZ738"/>
      <c r="GAA738"/>
      <c r="GAB738"/>
      <c r="GAC738"/>
      <c r="GAD738"/>
      <c r="GAE738"/>
      <c r="GAF738"/>
      <c r="GAG738"/>
      <c r="GAH738"/>
      <c r="GAI738"/>
      <c r="GAJ738"/>
      <c r="GAK738"/>
      <c r="GAL738"/>
      <c r="GAM738"/>
      <c r="GAN738"/>
      <c r="GAO738"/>
      <c r="GAP738"/>
      <c r="GAQ738"/>
      <c r="GAR738"/>
      <c r="GAS738"/>
      <c r="GAT738"/>
      <c r="GAU738"/>
      <c r="GAV738"/>
      <c r="GAW738"/>
      <c r="GAX738"/>
      <c r="GAY738"/>
      <c r="GAZ738"/>
      <c r="GBA738"/>
      <c r="GBB738"/>
      <c r="GBC738"/>
      <c r="GBD738"/>
      <c r="GBE738"/>
      <c r="GBF738"/>
      <c r="GBG738"/>
      <c r="GBH738"/>
      <c r="GBI738"/>
      <c r="GBJ738"/>
      <c r="GBK738"/>
      <c r="GBL738"/>
      <c r="GBM738"/>
      <c r="GBN738"/>
      <c r="GBO738"/>
      <c r="GBP738"/>
      <c r="GBQ738"/>
      <c r="GBR738"/>
      <c r="GBS738"/>
      <c r="GBT738"/>
      <c r="GBU738"/>
      <c r="GBV738"/>
      <c r="GBW738"/>
      <c r="GBX738"/>
      <c r="GBY738"/>
      <c r="GBZ738"/>
      <c r="GCA738"/>
      <c r="GCB738"/>
      <c r="GCC738"/>
      <c r="GCD738"/>
      <c r="GCE738"/>
      <c r="GCF738"/>
      <c r="GCG738"/>
      <c r="GCH738"/>
      <c r="GCI738"/>
      <c r="GCJ738"/>
      <c r="GCK738"/>
      <c r="GCL738"/>
      <c r="GCM738"/>
      <c r="GCN738"/>
      <c r="GCO738"/>
      <c r="GCP738"/>
      <c r="GCQ738"/>
      <c r="GCR738"/>
      <c r="GCS738"/>
      <c r="GCT738"/>
      <c r="GCU738"/>
      <c r="GCV738"/>
      <c r="GCW738"/>
      <c r="GCX738"/>
      <c r="GCY738"/>
      <c r="GCZ738"/>
      <c r="GDA738"/>
      <c r="GDB738"/>
      <c r="GDC738"/>
      <c r="GDD738"/>
      <c r="GDE738"/>
      <c r="GDF738"/>
      <c r="GDG738"/>
      <c r="GDH738"/>
      <c r="GDI738"/>
      <c r="GDJ738"/>
      <c r="GDK738"/>
      <c r="GDL738"/>
      <c r="GDM738"/>
      <c r="GDN738"/>
      <c r="GDO738"/>
      <c r="GDP738"/>
      <c r="GDQ738"/>
      <c r="GDR738"/>
      <c r="GDS738"/>
      <c r="GDT738"/>
      <c r="GDU738"/>
      <c r="GDV738"/>
      <c r="GDW738"/>
      <c r="GDX738"/>
      <c r="GDY738"/>
      <c r="GDZ738"/>
      <c r="GEA738"/>
      <c r="GEB738"/>
      <c r="GEC738"/>
      <c r="GED738"/>
      <c r="GEE738"/>
      <c r="GEF738"/>
      <c r="GEG738"/>
      <c r="GEH738"/>
      <c r="GEI738"/>
      <c r="GEJ738"/>
      <c r="GEK738"/>
      <c r="GEL738"/>
      <c r="GEM738"/>
      <c r="GEN738"/>
      <c r="GEO738"/>
      <c r="GEP738"/>
      <c r="GEQ738"/>
      <c r="GER738"/>
      <c r="GES738"/>
      <c r="GET738"/>
      <c r="GEU738"/>
      <c r="GEV738"/>
      <c r="GEW738"/>
      <c r="GEX738"/>
      <c r="GEY738"/>
      <c r="GEZ738"/>
      <c r="GFA738"/>
      <c r="GFB738"/>
      <c r="GFC738"/>
      <c r="GFD738"/>
      <c r="GFE738"/>
      <c r="GFF738"/>
      <c r="GFG738"/>
      <c r="GFH738"/>
      <c r="GFI738"/>
      <c r="GFJ738"/>
      <c r="GFK738"/>
      <c r="GFL738"/>
      <c r="GFM738"/>
      <c r="GFN738"/>
      <c r="GFO738"/>
      <c r="GFP738"/>
      <c r="GFQ738"/>
      <c r="GFR738"/>
      <c r="GFS738"/>
      <c r="GFT738"/>
      <c r="GFU738"/>
      <c r="GFV738"/>
      <c r="GFW738"/>
      <c r="GFX738"/>
      <c r="GFY738"/>
      <c r="GFZ738"/>
      <c r="GGA738"/>
      <c r="GGB738"/>
      <c r="GGC738"/>
      <c r="GGD738"/>
      <c r="GGE738"/>
      <c r="GGF738"/>
      <c r="GGG738"/>
      <c r="GGH738"/>
      <c r="GGI738"/>
      <c r="GGJ738"/>
      <c r="GGK738"/>
      <c r="GGL738"/>
      <c r="GGM738"/>
      <c r="GGN738"/>
      <c r="GGO738"/>
      <c r="GGP738"/>
      <c r="GGQ738"/>
      <c r="GGR738"/>
      <c r="GGS738"/>
      <c r="GGT738"/>
      <c r="GGU738"/>
      <c r="GGV738"/>
      <c r="GGW738"/>
      <c r="GGX738"/>
      <c r="GGY738"/>
      <c r="GGZ738"/>
      <c r="GHA738"/>
      <c r="GHB738"/>
      <c r="GHC738"/>
      <c r="GHD738"/>
      <c r="GHE738"/>
      <c r="GHF738"/>
      <c r="GHG738"/>
      <c r="GHH738"/>
      <c r="GHI738"/>
      <c r="GHJ738"/>
      <c r="GHK738"/>
      <c r="GHL738"/>
      <c r="GHM738"/>
      <c r="GHN738"/>
      <c r="GHO738"/>
      <c r="GHP738"/>
      <c r="GHQ738"/>
      <c r="GHR738"/>
      <c r="GHS738"/>
      <c r="GHT738"/>
      <c r="GHU738"/>
      <c r="GHV738"/>
      <c r="GHW738"/>
      <c r="GHX738"/>
      <c r="GHY738"/>
      <c r="GHZ738"/>
      <c r="GIA738"/>
      <c r="GIB738"/>
      <c r="GIC738"/>
      <c r="GID738"/>
      <c r="GIE738"/>
      <c r="GIF738"/>
      <c r="GIG738"/>
      <c r="GIH738"/>
      <c r="GII738"/>
      <c r="GIJ738"/>
      <c r="GIK738"/>
      <c r="GIL738"/>
      <c r="GIM738"/>
      <c r="GIN738"/>
      <c r="GIO738"/>
      <c r="GIP738"/>
      <c r="GIQ738"/>
      <c r="GIR738"/>
      <c r="GIS738"/>
      <c r="GIT738"/>
      <c r="GIU738"/>
      <c r="GIV738"/>
      <c r="GIW738"/>
      <c r="GIX738"/>
      <c r="GIY738"/>
      <c r="GIZ738"/>
      <c r="GJA738"/>
      <c r="GJB738"/>
      <c r="GJC738"/>
      <c r="GJD738"/>
      <c r="GJE738"/>
      <c r="GJF738"/>
      <c r="GJG738"/>
      <c r="GJH738"/>
      <c r="GJI738"/>
      <c r="GJJ738"/>
      <c r="GJK738"/>
      <c r="GJL738"/>
      <c r="GJM738"/>
      <c r="GJN738"/>
      <c r="GJO738"/>
      <c r="GJP738"/>
      <c r="GJQ738"/>
      <c r="GJR738"/>
      <c r="GJS738"/>
      <c r="GJT738"/>
      <c r="GJU738"/>
      <c r="GJV738"/>
      <c r="GJW738"/>
      <c r="GJX738"/>
      <c r="GJY738"/>
      <c r="GJZ738"/>
      <c r="GKA738"/>
      <c r="GKB738"/>
      <c r="GKC738"/>
      <c r="GKD738"/>
      <c r="GKE738"/>
      <c r="GKF738"/>
      <c r="GKG738"/>
      <c r="GKH738"/>
      <c r="GKI738"/>
      <c r="GKJ738"/>
      <c r="GKK738"/>
      <c r="GKL738"/>
      <c r="GKM738"/>
      <c r="GKN738"/>
      <c r="GKO738"/>
      <c r="GKP738"/>
      <c r="GKQ738"/>
      <c r="GKR738"/>
      <c r="GKS738"/>
      <c r="GKT738"/>
      <c r="GKU738"/>
      <c r="GKV738"/>
      <c r="GKW738"/>
      <c r="GKX738"/>
      <c r="GKY738"/>
      <c r="GKZ738"/>
      <c r="GLA738"/>
      <c r="GLB738"/>
      <c r="GLC738"/>
      <c r="GLD738"/>
      <c r="GLE738"/>
      <c r="GLF738"/>
      <c r="GLG738"/>
      <c r="GLH738"/>
      <c r="GLI738"/>
      <c r="GLJ738"/>
      <c r="GLK738"/>
      <c r="GLL738"/>
      <c r="GLM738"/>
      <c r="GLN738"/>
      <c r="GLO738"/>
      <c r="GLP738"/>
      <c r="GLQ738"/>
      <c r="GLR738"/>
      <c r="GLS738"/>
      <c r="GLT738"/>
      <c r="GLU738"/>
      <c r="GLV738"/>
      <c r="GLW738"/>
      <c r="GLX738"/>
      <c r="GLY738"/>
      <c r="GLZ738"/>
      <c r="GMA738"/>
      <c r="GMB738"/>
      <c r="GMC738"/>
      <c r="GMD738"/>
      <c r="GME738"/>
      <c r="GMF738"/>
      <c r="GMG738"/>
      <c r="GMH738"/>
      <c r="GMI738"/>
      <c r="GMJ738"/>
      <c r="GMK738"/>
      <c r="GML738"/>
      <c r="GMM738"/>
      <c r="GMN738"/>
      <c r="GMO738"/>
      <c r="GMP738"/>
      <c r="GMQ738"/>
      <c r="GMR738"/>
      <c r="GMS738"/>
      <c r="GMT738"/>
      <c r="GMU738"/>
      <c r="GMV738"/>
      <c r="GMW738"/>
      <c r="GMX738"/>
      <c r="GMY738"/>
      <c r="GMZ738"/>
      <c r="GNA738"/>
      <c r="GNB738"/>
      <c r="GNC738"/>
      <c r="GND738"/>
      <c r="GNE738"/>
      <c r="GNF738"/>
      <c r="GNG738"/>
      <c r="GNH738"/>
      <c r="GNI738"/>
      <c r="GNJ738"/>
      <c r="GNK738"/>
      <c r="GNL738"/>
      <c r="GNM738"/>
      <c r="GNN738"/>
      <c r="GNO738"/>
      <c r="GNP738"/>
      <c r="GNQ738"/>
      <c r="GNR738"/>
      <c r="GNS738"/>
      <c r="GNT738"/>
      <c r="GNU738"/>
      <c r="GNV738"/>
      <c r="GNW738"/>
      <c r="GNX738"/>
      <c r="GNY738"/>
      <c r="GNZ738"/>
      <c r="GOA738"/>
      <c r="GOB738"/>
      <c r="GOC738"/>
      <c r="GOD738"/>
      <c r="GOE738"/>
      <c r="GOF738"/>
      <c r="GOG738"/>
      <c r="GOH738"/>
      <c r="GOI738"/>
      <c r="GOJ738"/>
      <c r="GOK738"/>
      <c r="GOL738"/>
      <c r="GOM738"/>
      <c r="GON738"/>
      <c r="GOO738"/>
      <c r="GOP738"/>
      <c r="GOQ738"/>
      <c r="GOR738"/>
      <c r="GOS738"/>
      <c r="GOT738"/>
      <c r="GOU738"/>
      <c r="GOV738"/>
      <c r="GOW738"/>
      <c r="GOX738"/>
      <c r="GOY738"/>
      <c r="GOZ738"/>
      <c r="GPA738"/>
      <c r="GPB738"/>
      <c r="GPC738"/>
      <c r="GPD738"/>
      <c r="GPE738"/>
      <c r="GPF738"/>
      <c r="GPG738"/>
      <c r="GPH738"/>
      <c r="GPI738"/>
      <c r="GPJ738"/>
      <c r="GPK738"/>
      <c r="GPL738"/>
      <c r="GPM738"/>
      <c r="GPN738"/>
      <c r="GPO738"/>
      <c r="GPP738"/>
      <c r="GPQ738"/>
      <c r="GPR738"/>
      <c r="GPS738"/>
      <c r="GPT738"/>
      <c r="GPU738"/>
      <c r="GPV738"/>
      <c r="GPW738"/>
      <c r="GPX738"/>
      <c r="GPY738"/>
      <c r="GPZ738"/>
      <c r="GQA738"/>
      <c r="GQB738"/>
      <c r="GQC738"/>
      <c r="GQD738"/>
      <c r="GQE738"/>
      <c r="GQF738"/>
      <c r="GQG738"/>
      <c r="GQH738"/>
      <c r="GQI738"/>
      <c r="GQJ738"/>
      <c r="GQK738"/>
      <c r="GQL738"/>
      <c r="GQM738"/>
      <c r="GQN738"/>
      <c r="GQO738"/>
      <c r="GQP738"/>
      <c r="GQQ738"/>
      <c r="GQR738"/>
      <c r="GQS738"/>
      <c r="GQT738"/>
      <c r="GQU738"/>
      <c r="GQV738"/>
      <c r="GQW738"/>
      <c r="GQX738"/>
      <c r="GQY738"/>
      <c r="GQZ738"/>
      <c r="GRA738"/>
      <c r="GRB738"/>
      <c r="GRC738"/>
      <c r="GRD738"/>
      <c r="GRE738"/>
      <c r="GRF738"/>
      <c r="GRG738"/>
      <c r="GRH738"/>
      <c r="GRI738"/>
      <c r="GRJ738"/>
      <c r="GRK738"/>
      <c r="GRL738"/>
      <c r="GRM738"/>
      <c r="GRN738"/>
      <c r="GRO738"/>
      <c r="GRP738"/>
      <c r="GRQ738"/>
      <c r="GRR738"/>
      <c r="GRS738"/>
      <c r="GRT738"/>
      <c r="GRU738"/>
      <c r="GRV738"/>
      <c r="GRW738"/>
      <c r="GRX738"/>
      <c r="GRY738"/>
      <c r="GRZ738"/>
      <c r="GSA738"/>
      <c r="GSB738"/>
      <c r="GSC738"/>
      <c r="GSD738"/>
      <c r="GSE738"/>
      <c r="GSF738"/>
      <c r="GSG738"/>
      <c r="GSH738"/>
      <c r="GSI738"/>
      <c r="GSJ738"/>
      <c r="GSK738"/>
      <c r="GSL738"/>
      <c r="GSM738"/>
      <c r="GSN738"/>
      <c r="GSO738"/>
      <c r="GSP738"/>
      <c r="GSQ738"/>
      <c r="GSR738"/>
      <c r="GSS738"/>
      <c r="GST738"/>
      <c r="GSU738"/>
      <c r="GSV738"/>
      <c r="GSW738"/>
      <c r="GSX738"/>
      <c r="GSY738"/>
      <c r="GSZ738"/>
      <c r="GTA738"/>
      <c r="GTB738"/>
      <c r="GTC738"/>
      <c r="GTD738"/>
      <c r="GTE738"/>
      <c r="GTF738"/>
      <c r="GTG738"/>
      <c r="GTH738"/>
      <c r="GTI738"/>
      <c r="GTJ738"/>
      <c r="GTK738"/>
      <c r="GTL738"/>
      <c r="GTM738"/>
      <c r="GTN738"/>
      <c r="GTO738"/>
      <c r="GTP738"/>
      <c r="GTQ738"/>
      <c r="GTR738"/>
      <c r="GTS738"/>
      <c r="GTT738"/>
      <c r="GTU738"/>
      <c r="GTV738"/>
      <c r="GTW738"/>
      <c r="GTX738"/>
      <c r="GTY738"/>
      <c r="GTZ738"/>
      <c r="GUA738"/>
      <c r="GUB738"/>
      <c r="GUC738"/>
      <c r="GUD738"/>
      <c r="GUE738"/>
      <c r="GUF738"/>
      <c r="GUG738"/>
      <c r="GUH738"/>
      <c r="GUI738"/>
      <c r="GUJ738"/>
      <c r="GUK738"/>
      <c r="GUL738"/>
      <c r="GUM738"/>
      <c r="GUN738"/>
      <c r="GUO738"/>
      <c r="GUP738"/>
      <c r="GUQ738"/>
      <c r="GUR738"/>
      <c r="GUS738"/>
      <c r="GUT738"/>
      <c r="GUU738"/>
      <c r="GUV738"/>
      <c r="GUW738"/>
      <c r="GUX738"/>
      <c r="GUY738"/>
      <c r="GUZ738"/>
      <c r="GVA738"/>
      <c r="GVB738"/>
      <c r="GVC738"/>
      <c r="GVD738"/>
      <c r="GVE738"/>
      <c r="GVF738"/>
      <c r="GVG738"/>
      <c r="GVH738"/>
      <c r="GVI738"/>
      <c r="GVJ738"/>
      <c r="GVK738"/>
      <c r="GVL738"/>
      <c r="GVM738"/>
      <c r="GVN738"/>
      <c r="GVO738"/>
      <c r="GVP738"/>
      <c r="GVQ738"/>
      <c r="GVR738"/>
      <c r="GVS738"/>
      <c r="GVT738"/>
      <c r="GVU738"/>
      <c r="GVV738"/>
      <c r="GVW738"/>
      <c r="GVX738"/>
      <c r="GVY738"/>
      <c r="GVZ738"/>
      <c r="GWA738"/>
      <c r="GWB738"/>
      <c r="GWC738"/>
      <c r="GWD738"/>
      <c r="GWE738"/>
      <c r="GWF738"/>
      <c r="GWG738"/>
      <c r="GWH738"/>
      <c r="GWI738"/>
      <c r="GWJ738"/>
      <c r="GWK738"/>
      <c r="GWL738"/>
      <c r="GWM738"/>
      <c r="GWN738"/>
      <c r="GWO738"/>
      <c r="GWP738"/>
      <c r="GWQ738"/>
      <c r="GWR738"/>
      <c r="GWS738"/>
      <c r="GWT738"/>
      <c r="GWU738"/>
      <c r="GWV738"/>
      <c r="GWW738"/>
      <c r="GWX738"/>
      <c r="GWY738"/>
      <c r="GWZ738"/>
      <c r="GXA738"/>
      <c r="GXB738"/>
      <c r="GXC738"/>
      <c r="GXD738"/>
      <c r="GXE738"/>
      <c r="GXF738"/>
      <c r="GXG738"/>
      <c r="GXH738"/>
      <c r="GXI738"/>
      <c r="GXJ738"/>
      <c r="GXK738"/>
      <c r="GXL738"/>
      <c r="GXM738"/>
      <c r="GXN738"/>
      <c r="GXO738"/>
      <c r="GXP738"/>
      <c r="GXQ738"/>
      <c r="GXR738"/>
      <c r="GXS738"/>
      <c r="GXT738"/>
      <c r="GXU738"/>
      <c r="GXV738"/>
      <c r="GXW738"/>
      <c r="GXX738"/>
      <c r="GXY738"/>
      <c r="GXZ738"/>
      <c r="GYA738"/>
      <c r="GYB738"/>
      <c r="GYC738"/>
      <c r="GYD738"/>
      <c r="GYE738"/>
      <c r="GYF738"/>
      <c r="GYG738"/>
      <c r="GYH738"/>
      <c r="GYI738"/>
      <c r="GYJ738"/>
      <c r="GYK738"/>
      <c r="GYL738"/>
      <c r="GYM738"/>
      <c r="GYN738"/>
      <c r="GYO738"/>
      <c r="GYP738"/>
      <c r="GYQ738"/>
      <c r="GYR738"/>
      <c r="GYS738"/>
      <c r="GYT738"/>
      <c r="GYU738"/>
      <c r="GYV738"/>
      <c r="GYW738"/>
      <c r="GYX738"/>
      <c r="GYY738"/>
      <c r="GYZ738"/>
      <c r="GZA738"/>
      <c r="GZB738"/>
      <c r="GZC738"/>
      <c r="GZD738"/>
      <c r="GZE738"/>
      <c r="GZF738"/>
      <c r="GZG738"/>
      <c r="GZH738"/>
      <c r="GZI738"/>
      <c r="GZJ738"/>
      <c r="GZK738"/>
      <c r="GZL738"/>
      <c r="GZM738"/>
      <c r="GZN738"/>
      <c r="GZO738"/>
      <c r="GZP738"/>
      <c r="GZQ738"/>
      <c r="GZR738"/>
      <c r="GZS738"/>
      <c r="GZT738"/>
      <c r="GZU738"/>
      <c r="GZV738"/>
      <c r="GZW738"/>
      <c r="GZX738"/>
      <c r="GZY738"/>
      <c r="GZZ738"/>
      <c r="HAA738"/>
      <c r="HAB738"/>
      <c r="HAC738"/>
      <c r="HAD738"/>
      <c r="HAE738"/>
      <c r="HAF738"/>
      <c r="HAG738"/>
      <c r="HAH738"/>
      <c r="HAI738"/>
      <c r="HAJ738"/>
      <c r="HAK738"/>
      <c r="HAL738"/>
      <c r="HAM738"/>
      <c r="HAN738"/>
      <c r="HAO738"/>
      <c r="HAP738"/>
      <c r="HAQ738"/>
      <c r="HAR738"/>
      <c r="HAS738"/>
      <c r="HAT738"/>
      <c r="HAU738"/>
      <c r="HAV738"/>
      <c r="HAW738"/>
      <c r="HAX738"/>
      <c r="HAY738"/>
      <c r="HAZ738"/>
      <c r="HBA738"/>
      <c r="HBB738"/>
      <c r="HBC738"/>
      <c r="HBD738"/>
      <c r="HBE738"/>
      <c r="HBF738"/>
      <c r="HBG738"/>
      <c r="HBH738"/>
      <c r="HBI738"/>
      <c r="HBJ738"/>
      <c r="HBK738"/>
      <c r="HBL738"/>
      <c r="HBM738"/>
      <c r="HBN738"/>
      <c r="HBO738"/>
      <c r="HBP738"/>
      <c r="HBQ738"/>
      <c r="HBR738"/>
      <c r="HBS738"/>
      <c r="HBT738"/>
      <c r="HBU738"/>
      <c r="HBV738"/>
      <c r="HBW738"/>
      <c r="HBX738"/>
      <c r="HBY738"/>
      <c r="HBZ738"/>
      <c r="HCA738"/>
      <c r="HCB738"/>
      <c r="HCC738"/>
      <c r="HCD738"/>
      <c r="HCE738"/>
      <c r="HCF738"/>
      <c r="HCG738"/>
      <c r="HCH738"/>
      <c r="HCI738"/>
      <c r="HCJ738"/>
      <c r="HCK738"/>
      <c r="HCL738"/>
      <c r="HCM738"/>
      <c r="HCN738"/>
      <c r="HCO738"/>
      <c r="HCP738"/>
      <c r="HCQ738"/>
      <c r="HCR738"/>
      <c r="HCS738"/>
      <c r="HCT738"/>
      <c r="HCU738"/>
      <c r="HCV738"/>
      <c r="HCW738"/>
      <c r="HCX738"/>
      <c r="HCY738"/>
      <c r="HCZ738"/>
      <c r="HDA738"/>
      <c r="HDB738"/>
      <c r="HDC738"/>
      <c r="HDD738"/>
      <c r="HDE738"/>
      <c r="HDF738"/>
      <c r="HDG738"/>
      <c r="HDH738"/>
      <c r="HDI738"/>
      <c r="HDJ738"/>
      <c r="HDK738"/>
      <c r="HDL738"/>
      <c r="HDM738"/>
      <c r="HDN738"/>
      <c r="HDO738"/>
      <c r="HDP738"/>
      <c r="HDQ738"/>
      <c r="HDR738"/>
      <c r="HDS738"/>
      <c r="HDT738"/>
      <c r="HDU738"/>
      <c r="HDV738"/>
      <c r="HDW738"/>
      <c r="HDX738"/>
      <c r="HDY738"/>
      <c r="HDZ738"/>
      <c r="HEA738"/>
      <c r="HEB738"/>
      <c r="HEC738"/>
      <c r="HED738"/>
      <c r="HEE738"/>
      <c r="HEF738"/>
      <c r="HEG738"/>
      <c r="HEH738"/>
      <c r="HEI738"/>
      <c r="HEJ738"/>
      <c r="HEK738"/>
      <c r="HEL738"/>
      <c r="HEM738"/>
      <c r="HEN738"/>
      <c r="HEO738"/>
      <c r="HEP738"/>
      <c r="HEQ738"/>
      <c r="HER738"/>
      <c r="HES738"/>
      <c r="HET738"/>
      <c r="HEU738"/>
      <c r="HEV738"/>
      <c r="HEW738"/>
      <c r="HEX738"/>
      <c r="HEY738"/>
      <c r="HEZ738"/>
      <c r="HFA738"/>
      <c r="HFB738"/>
      <c r="HFC738"/>
      <c r="HFD738"/>
      <c r="HFE738"/>
      <c r="HFF738"/>
      <c r="HFG738"/>
      <c r="HFH738"/>
      <c r="HFI738"/>
      <c r="HFJ738"/>
      <c r="HFK738"/>
      <c r="HFL738"/>
      <c r="HFM738"/>
      <c r="HFN738"/>
      <c r="HFO738"/>
      <c r="HFP738"/>
      <c r="HFQ738"/>
      <c r="HFR738"/>
      <c r="HFS738"/>
      <c r="HFT738"/>
      <c r="HFU738"/>
      <c r="HFV738"/>
      <c r="HFW738"/>
      <c r="HFX738"/>
      <c r="HFY738"/>
      <c r="HFZ738"/>
      <c r="HGA738"/>
      <c r="HGB738"/>
      <c r="HGC738"/>
      <c r="HGD738"/>
      <c r="HGE738"/>
      <c r="HGF738"/>
      <c r="HGG738"/>
      <c r="HGH738"/>
      <c r="HGI738"/>
      <c r="HGJ738"/>
      <c r="HGK738"/>
      <c r="HGL738"/>
      <c r="HGM738"/>
      <c r="HGN738"/>
      <c r="HGO738"/>
      <c r="HGP738"/>
      <c r="HGQ738"/>
      <c r="HGR738"/>
      <c r="HGS738"/>
      <c r="HGT738"/>
      <c r="HGU738"/>
      <c r="HGV738"/>
      <c r="HGW738"/>
      <c r="HGX738"/>
      <c r="HGY738"/>
      <c r="HGZ738"/>
      <c r="HHA738"/>
      <c r="HHB738"/>
      <c r="HHC738"/>
      <c r="HHD738"/>
      <c r="HHE738"/>
      <c r="HHF738"/>
      <c r="HHG738"/>
      <c r="HHH738"/>
      <c r="HHI738"/>
      <c r="HHJ738"/>
      <c r="HHK738"/>
      <c r="HHL738"/>
      <c r="HHM738"/>
      <c r="HHN738"/>
      <c r="HHO738"/>
      <c r="HHP738"/>
      <c r="HHQ738"/>
      <c r="HHR738"/>
      <c r="HHS738"/>
      <c r="HHT738"/>
      <c r="HHU738"/>
      <c r="HHV738"/>
      <c r="HHW738"/>
      <c r="HHX738"/>
      <c r="HHY738"/>
      <c r="HHZ738"/>
      <c r="HIA738"/>
      <c r="HIB738"/>
      <c r="HIC738"/>
      <c r="HID738"/>
      <c r="HIE738"/>
      <c r="HIF738"/>
      <c r="HIG738"/>
      <c r="HIH738"/>
      <c r="HII738"/>
      <c r="HIJ738"/>
      <c r="HIK738"/>
      <c r="HIL738"/>
      <c r="HIM738"/>
      <c r="HIN738"/>
      <c r="HIO738"/>
      <c r="HIP738"/>
      <c r="HIQ738"/>
      <c r="HIR738"/>
      <c r="HIS738"/>
      <c r="HIT738"/>
      <c r="HIU738"/>
      <c r="HIV738"/>
      <c r="HIW738"/>
      <c r="HIX738"/>
      <c r="HIY738"/>
      <c r="HIZ738"/>
      <c r="HJA738"/>
      <c r="HJB738"/>
      <c r="HJC738"/>
      <c r="HJD738"/>
      <c r="HJE738"/>
      <c r="HJF738"/>
      <c r="HJG738"/>
      <c r="HJH738"/>
      <c r="HJI738"/>
      <c r="HJJ738"/>
      <c r="HJK738"/>
      <c r="HJL738"/>
      <c r="HJM738"/>
      <c r="HJN738"/>
      <c r="HJO738"/>
      <c r="HJP738"/>
      <c r="HJQ738"/>
      <c r="HJR738"/>
      <c r="HJS738"/>
      <c r="HJT738"/>
      <c r="HJU738"/>
      <c r="HJV738"/>
      <c r="HJW738"/>
      <c r="HJX738"/>
      <c r="HJY738"/>
      <c r="HJZ738"/>
      <c r="HKA738"/>
      <c r="HKB738"/>
      <c r="HKC738"/>
      <c r="HKD738"/>
      <c r="HKE738"/>
      <c r="HKF738"/>
      <c r="HKG738"/>
      <c r="HKH738"/>
      <c r="HKI738"/>
      <c r="HKJ738"/>
      <c r="HKK738"/>
      <c r="HKL738"/>
      <c r="HKM738"/>
      <c r="HKN738"/>
      <c r="HKO738"/>
      <c r="HKP738"/>
      <c r="HKQ738"/>
      <c r="HKR738"/>
      <c r="HKS738"/>
      <c r="HKT738"/>
      <c r="HKU738"/>
      <c r="HKV738"/>
      <c r="HKW738"/>
      <c r="HKX738"/>
      <c r="HKY738"/>
      <c r="HKZ738"/>
      <c r="HLA738"/>
      <c r="HLB738"/>
      <c r="HLC738"/>
      <c r="HLD738"/>
      <c r="HLE738"/>
      <c r="HLF738"/>
      <c r="HLG738"/>
      <c r="HLH738"/>
      <c r="HLI738"/>
      <c r="HLJ738"/>
      <c r="HLK738"/>
      <c r="HLL738"/>
      <c r="HLM738"/>
      <c r="HLN738"/>
      <c r="HLO738"/>
      <c r="HLP738"/>
      <c r="HLQ738"/>
      <c r="HLR738"/>
      <c r="HLS738"/>
      <c r="HLT738"/>
      <c r="HLU738"/>
      <c r="HLV738"/>
      <c r="HLW738"/>
      <c r="HLX738"/>
      <c r="HLY738"/>
      <c r="HLZ738"/>
      <c r="HMA738"/>
      <c r="HMB738"/>
      <c r="HMC738"/>
      <c r="HMD738"/>
      <c r="HME738"/>
      <c r="HMF738"/>
      <c r="HMG738"/>
      <c r="HMH738"/>
      <c r="HMI738"/>
      <c r="HMJ738"/>
      <c r="HMK738"/>
      <c r="HML738"/>
      <c r="HMM738"/>
      <c r="HMN738"/>
      <c r="HMO738"/>
      <c r="HMP738"/>
      <c r="HMQ738"/>
      <c r="HMR738"/>
      <c r="HMS738"/>
      <c r="HMT738"/>
      <c r="HMU738"/>
      <c r="HMV738"/>
      <c r="HMW738"/>
      <c r="HMX738"/>
      <c r="HMY738"/>
      <c r="HMZ738"/>
      <c r="HNA738"/>
      <c r="HNB738"/>
      <c r="HNC738"/>
      <c r="HND738"/>
      <c r="HNE738"/>
      <c r="HNF738"/>
      <c r="HNG738"/>
      <c r="HNH738"/>
      <c r="HNI738"/>
      <c r="HNJ738"/>
      <c r="HNK738"/>
      <c r="HNL738"/>
      <c r="HNM738"/>
      <c r="HNN738"/>
      <c r="HNO738"/>
      <c r="HNP738"/>
      <c r="HNQ738"/>
      <c r="HNR738"/>
      <c r="HNS738"/>
      <c r="HNT738"/>
      <c r="HNU738"/>
      <c r="HNV738"/>
      <c r="HNW738"/>
      <c r="HNX738"/>
      <c r="HNY738"/>
      <c r="HNZ738"/>
      <c r="HOA738"/>
      <c r="HOB738"/>
      <c r="HOC738"/>
      <c r="HOD738"/>
      <c r="HOE738"/>
      <c r="HOF738"/>
      <c r="HOG738"/>
      <c r="HOH738"/>
      <c r="HOI738"/>
      <c r="HOJ738"/>
      <c r="HOK738"/>
      <c r="HOL738"/>
      <c r="HOM738"/>
      <c r="HON738"/>
      <c r="HOO738"/>
      <c r="HOP738"/>
      <c r="HOQ738"/>
      <c r="HOR738"/>
      <c r="HOS738"/>
      <c r="HOT738"/>
      <c r="HOU738"/>
      <c r="HOV738"/>
      <c r="HOW738"/>
      <c r="HOX738"/>
      <c r="HOY738"/>
      <c r="HOZ738"/>
      <c r="HPA738"/>
      <c r="HPB738"/>
      <c r="HPC738"/>
      <c r="HPD738"/>
      <c r="HPE738"/>
      <c r="HPF738"/>
      <c r="HPG738"/>
      <c r="HPH738"/>
      <c r="HPI738"/>
      <c r="HPJ738"/>
      <c r="HPK738"/>
      <c r="HPL738"/>
      <c r="HPM738"/>
      <c r="HPN738"/>
      <c r="HPO738"/>
      <c r="HPP738"/>
      <c r="HPQ738"/>
      <c r="HPR738"/>
      <c r="HPS738"/>
      <c r="HPT738"/>
      <c r="HPU738"/>
      <c r="HPV738"/>
      <c r="HPW738"/>
      <c r="HPX738"/>
      <c r="HPY738"/>
      <c r="HPZ738"/>
      <c r="HQA738"/>
      <c r="HQB738"/>
      <c r="HQC738"/>
      <c r="HQD738"/>
      <c r="HQE738"/>
      <c r="HQF738"/>
      <c r="HQG738"/>
      <c r="HQH738"/>
      <c r="HQI738"/>
      <c r="HQJ738"/>
      <c r="HQK738"/>
      <c r="HQL738"/>
      <c r="HQM738"/>
      <c r="HQN738"/>
      <c r="HQO738"/>
      <c r="HQP738"/>
      <c r="HQQ738"/>
      <c r="HQR738"/>
      <c r="HQS738"/>
      <c r="HQT738"/>
      <c r="HQU738"/>
      <c r="HQV738"/>
      <c r="HQW738"/>
      <c r="HQX738"/>
      <c r="HQY738"/>
      <c r="HQZ738"/>
      <c r="HRA738"/>
      <c r="HRB738"/>
      <c r="HRC738"/>
      <c r="HRD738"/>
      <c r="HRE738"/>
      <c r="HRF738"/>
      <c r="HRG738"/>
      <c r="HRH738"/>
      <c r="HRI738"/>
      <c r="HRJ738"/>
      <c r="HRK738"/>
      <c r="HRL738"/>
      <c r="HRM738"/>
      <c r="HRN738"/>
      <c r="HRO738"/>
      <c r="HRP738"/>
      <c r="HRQ738"/>
      <c r="HRR738"/>
      <c r="HRS738"/>
      <c r="HRT738"/>
      <c r="HRU738"/>
      <c r="HRV738"/>
      <c r="HRW738"/>
      <c r="HRX738"/>
      <c r="HRY738"/>
      <c r="HRZ738"/>
      <c r="HSA738"/>
      <c r="HSB738"/>
      <c r="HSC738"/>
      <c r="HSD738"/>
      <c r="HSE738"/>
      <c r="HSF738"/>
      <c r="HSG738"/>
      <c r="HSH738"/>
      <c r="HSI738"/>
      <c r="HSJ738"/>
      <c r="HSK738"/>
      <c r="HSL738"/>
      <c r="HSM738"/>
      <c r="HSN738"/>
      <c r="HSO738"/>
      <c r="HSP738"/>
      <c r="HSQ738"/>
      <c r="HSR738"/>
      <c r="HSS738"/>
      <c r="HST738"/>
      <c r="HSU738"/>
      <c r="HSV738"/>
      <c r="HSW738"/>
      <c r="HSX738"/>
      <c r="HSY738"/>
      <c r="HSZ738"/>
      <c r="HTA738"/>
      <c r="HTB738"/>
      <c r="HTC738"/>
      <c r="HTD738"/>
      <c r="HTE738"/>
      <c r="HTF738"/>
      <c r="HTG738"/>
      <c r="HTH738"/>
      <c r="HTI738"/>
      <c r="HTJ738"/>
      <c r="HTK738"/>
      <c r="HTL738"/>
      <c r="HTM738"/>
      <c r="HTN738"/>
      <c r="HTO738"/>
      <c r="HTP738"/>
      <c r="HTQ738"/>
      <c r="HTR738"/>
      <c r="HTS738"/>
      <c r="HTT738"/>
      <c r="HTU738"/>
      <c r="HTV738"/>
      <c r="HTW738"/>
      <c r="HTX738"/>
      <c r="HTY738"/>
      <c r="HTZ738"/>
      <c r="HUA738"/>
      <c r="HUB738"/>
      <c r="HUC738"/>
      <c r="HUD738"/>
      <c r="HUE738"/>
      <c r="HUF738"/>
      <c r="HUG738"/>
      <c r="HUH738"/>
      <c r="HUI738"/>
      <c r="HUJ738"/>
      <c r="HUK738"/>
      <c r="HUL738"/>
      <c r="HUM738"/>
      <c r="HUN738"/>
      <c r="HUO738"/>
      <c r="HUP738"/>
      <c r="HUQ738"/>
      <c r="HUR738"/>
      <c r="HUS738"/>
      <c r="HUT738"/>
      <c r="HUU738"/>
      <c r="HUV738"/>
      <c r="HUW738"/>
      <c r="HUX738"/>
      <c r="HUY738"/>
      <c r="HUZ738"/>
      <c r="HVA738"/>
      <c r="HVB738"/>
      <c r="HVC738"/>
      <c r="HVD738"/>
      <c r="HVE738"/>
      <c r="HVF738"/>
      <c r="HVG738"/>
      <c r="HVH738"/>
      <c r="HVI738"/>
      <c r="HVJ738"/>
      <c r="HVK738"/>
      <c r="HVL738"/>
      <c r="HVM738"/>
      <c r="HVN738"/>
      <c r="HVO738"/>
      <c r="HVP738"/>
      <c r="HVQ738"/>
      <c r="HVR738"/>
      <c r="HVS738"/>
      <c r="HVT738"/>
      <c r="HVU738"/>
      <c r="HVV738"/>
      <c r="HVW738"/>
      <c r="HVX738"/>
      <c r="HVY738"/>
      <c r="HVZ738"/>
      <c r="HWA738"/>
      <c r="HWB738"/>
      <c r="HWC738"/>
      <c r="HWD738"/>
      <c r="HWE738"/>
      <c r="HWF738"/>
      <c r="HWG738"/>
      <c r="HWH738"/>
      <c r="HWI738"/>
      <c r="HWJ738"/>
      <c r="HWK738"/>
      <c r="HWL738"/>
      <c r="HWM738"/>
      <c r="HWN738"/>
      <c r="HWO738"/>
      <c r="HWP738"/>
      <c r="HWQ738"/>
      <c r="HWR738"/>
      <c r="HWS738"/>
      <c r="HWT738"/>
      <c r="HWU738"/>
      <c r="HWV738"/>
      <c r="HWW738"/>
      <c r="HWX738"/>
      <c r="HWY738"/>
      <c r="HWZ738"/>
      <c r="HXA738"/>
      <c r="HXB738"/>
      <c r="HXC738"/>
      <c r="HXD738"/>
      <c r="HXE738"/>
      <c r="HXF738"/>
      <c r="HXG738"/>
      <c r="HXH738"/>
      <c r="HXI738"/>
      <c r="HXJ738"/>
      <c r="HXK738"/>
      <c r="HXL738"/>
      <c r="HXM738"/>
      <c r="HXN738"/>
      <c r="HXO738"/>
      <c r="HXP738"/>
      <c r="HXQ738"/>
      <c r="HXR738"/>
      <c r="HXS738"/>
      <c r="HXT738"/>
      <c r="HXU738"/>
      <c r="HXV738"/>
      <c r="HXW738"/>
      <c r="HXX738"/>
      <c r="HXY738"/>
      <c r="HXZ738"/>
      <c r="HYA738"/>
      <c r="HYB738"/>
      <c r="HYC738"/>
      <c r="HYD738"/>
      <c r="HYE738"/>
      <c r="HYF738"/>
      <c r="HYG738"/>
      <c r="HYH738"/>
      <c r="HYI738"/>
      <c r="HYJ738"/>
      <c r="HYK738"/>
      <c r="HYL738"/>
      <c r="HYM738"/>
      <c r="HYN738"/>
      <c r="HYO738"/>
      <c r="HYP738"/>
      <c r="HYQ738"/>
      <c r="HYR738"/>
      <c r="HYS738"/>
      <c r="HYT738"/>
      <c r="HYU738"/>
      <c r="HYV738"/>
      <c r="HYW738"/>
      <c r="HYX738"/>
      <c r="HYY738"/>
      <c r="HYZ738"/>
      <c r="HZA738"/>
      <c r="HZB738"/>
      <c r="HZC738"/>
      <c r="HZD738"/>
      <c r="HZE738"/>
      <c r="HZF738"/>
      <c r="HZG738"/>
      <c r="HZH738"/>
      <c r="HZI738"/>
      <c r="HZJ738"/>
      <c r="HZK738"/>
      <c r="HZL738"/>
      <c r="HZM738"/>
      <c r="HZN738"/>
      <c r="HZO738"/>
      <c r="HZP738"/>
      <c r="HZQ738"/>
      <c r="HZR738"/>
      <c r="HZS738"/>
      <c r="HZT738"/>
      <c r="HZU738"/>
      <c r="HZV738"/>
      <c r="HZW738"/>
      <c r="HZX738"/>
      <c r="HZY738"/>
      <c r="HZZ738"/>
      <c r="IAA738"/>
      <c r="IAB738"/>
      <c r="IAC738"/>
      <c r="IAD738"/>
      <c r="IAE738"/>
      <c r="IAF738"/>
      <c r="IAG738"/>
      <c r="IAH738"/>
      <c r="IAI738"/>
      <c r="IAJ738"/>
      <c r="IAK738"/>
      <c r="IAL738"/>
      <c r="IAM738"/>
      <c r="IAN738"/>
      <c r="IAO738"/>
      <c r="IAP738"/>
      <c r="IAQ738"/>
      <c r="IAR738"/>
      <c r="IAS738"/>
      <c r="IAT738"/>
      <c r="IAU738"/>
      <c r="IAV738"/>
      <c r="IAW738"/>
      <c r="IAX738"/>
      <c r="IAY738"/>
      <c r="IAZ738"/>
      <c r="IBA738"/>
      <c r="IBB738"/>
      <c r="IBC738"/>
      <c r="IBD738"/>
      <c r="IBE738"/>
      <c r="IBF738"/>
      <c r="IBG738"/>
      <c r="IBH738"/>
      <c r="IBI738"/>
      <c r="IBJ738"/>
      <c r="IBK738"/>
      <c r="IBL738"/>
      <c r="IBM738"/>
      <c r="IBN738"/>
      <c r="IBO738"/>
      <c r="IBP738"/>
      <c r="IBQ738"/>
      <c r="IBR738"/>
      <c r="IBS738"/>
      <c r="IBT738"/>
      <c r="IBU738"/>
      <c r="IBV738"/>
      <c r="IBW738"/>
      <c r="IBX738"/>
      <c r="IBY738"/>
      <c r="IBZ738"/>
      <c r="ICA738"/>
      <c r="ICB738"/>
      <c r="ICC738"/>
      <c r="ICD738"/>
      <c r="ICE738"/>
      <c r="ICF738"/>
      <c r="ICG738"/>
      <c r="ICH738"/>
      <c r="ICI738"/>
      <c r="ICJ738"/>
      <c r="ICK738"/>
      <c r="ICL738"/>
      <c r="ICM738"/>
      <c r="ICN738"/>
      <c r="ICO738"/>
      <c r="ICP738"/>
      <c r="ICQ738"/>
      <c r="ICR738"/>
      <c r="ICS738"/>
      <c r="ICT738"/>
      <c r="ICU738"/>
      <c r="ICV738"/>
      <c r="ICW738"/>
      <c r="ICX738"/>
      <c r="ICY738"/>
      <c r="ICZ738"/>
      <c r="IDA738"/>
      <c r="IDB738"/>
      <c r="IDC738"/>
      <c r="IDD738"/>
      <c r="IDE738"/>
      <c r="IDF738"/>
      <c r="IDG738"/>
      <c r="IDH738"/>
      <c r="IDI738"/>
      <c r="IDJ738"/>
      <c r="IDK738"/>
      <c r="IDL738"/>
      <c r="IDM738"/>
      <c r="IDN738"/>
      <c r="IDO738"/>
      <c r="IDP738"/>
      <c r="IDQ738"/>
      <c r="IDR738"/>
      <c r="IDS738"/>
      <c r="IDT738"/>
      <c r="IDU738"/>
      <c r="IDV738"/>
      <c r="IDW738"/>
      <c r="IDX738"/>
      <c r="IDY738"/>
      <c r="IDZ738"/>
      <c r="IEA738"/>
      <c r="IEB738"/>
      <c r="IEC738"/>
      <c r="IED738"/>
      <c r="IEE738"/>
      <c r="IEF738"/>
      <c r="IEG738"/>
      <c r="IEH738"/>
      <c r="IEI738"/>
      <c r="IEJ738"/>
      <c r="IEK738"/>
      <c r="IEL738"/>
      <c r="IEM738"/>
      <c r="IEN738"/>
      <c r="IEO738"/>
      <c r="IEP738"/>
      <c r="IEQ738"/>
      <c r="IER738"/>
      <c r="IES738"/>
      <c r="IET738"/>
      <c r="IEU738"/>
      <c r="IEV738"/>
      <c r="IEW738"/>
      <c r="IEX738"/>
      <c r="IEY738"/>
      <c r="IEZ738"/>
      <c r="IFA738"/>
      <c r="IFB738"/>
      <c r="IFC738"/>
      <c r="IFD738"/>
      <c r="IFE738"/>
      <c r="IFF738"/>
      <c r="IFG738"/>
      <c r="IFH738"/>
      <c r="IFI738"/>
      <c r="IFJ738"/>
      <c r="IFK738"/>
      <c r="IFL738"/>
      <c r="IFM738"/>
      <c r="IFN738"/>
      <c r="IFO738"/>
      <c r="IFP738"/>
      <c r="IFQ738"/>
      <c r="IFR738"/>
      <c r="IFS738"/>
      <c r="IFT738"/>
      <c r="IFU738"/>
      <c r="IFV738"/>
      <c r="IFW738"/>
      <c r="IFX738"/>
      <c r="IFY738"/>
      <c r="IFZ738"/>
      <c r="IGA738"/>
      <c r="IGB738"/>
      <c r="IGC738"/>
      <c r="IGD738"/>
      <c r="IGE738"/>
      <c r="IGF738"/>
      <c r="IGG738"/>
      <c r="IGH738"/>
      <c r="IGI738"/>
      <c r="IGJ738"/>
      <c r="IGK738"/>
      <c r="IGL738"/>
      <c r="IGM738"/>
      <c r="IGN738"/>
      <c r="IGO738"/>
      <c r="IGP738"/>
      <c r="IGQ738"/>
      <c r="IGR738"/>
      <c r="IGS738"/>
      <c r="IGT738"/>
      <c r="IGU738"/>
      <c r="IGV738"/>
      <c r="IGW738"/>
      <c r="IGX738"/>
      <c r="IGY738"/>
      <c r="IGZ738"/>
      <c r="IHA738"/>
      <c r="IHB738"/>
      <c r="IHC738"/>
      <c r="IHD738"/>
      <c r="IHE738"/>
      <c r="IHF738"/>
      <c r="IHG738"/>
      <c r="IHH738"/>
      <c r="IHI738"/>
      <c r="IHJ738"/>
      <c r="IHK738"/>
      <c r="IHL738"/>
      <c r="IHM738"/>
      <c r="IHN738"/>
      <c r="IHO738"/>
      <c r="IHP738"/>
      <c r="IHQ738"/>
      <c r="IHR738"/>
      <c r="IHS738"/>
      <c r="IHT738"/>
      <c r="IHU738"/>
      <c r="IHV738"/>
      <c r="IHW738"/>
      <c r="IHX738"/>
      <c r="IHY738"/>
      <c r="IHZ738"/>
      <c r="IIA738"/>
      <c r="IIB738"/>
      <c r="IIC738"/>
      <c r="IID738"/>
      <c r="IIE738"/>
      <c r="IIF738"/>
      <c r="IIG738"/>
      <c r="IIH738"/>
      <c r="III738"/>
      <c r="IIJ738"/>
      <c r="IIK738"/>
      <c r="IIL738"/>
      <c r="IIM738"/>
      <c r="IIN738"/>
      <c r="IIO738"/>
      <c r="IIP738"/>
      <c r="IIQ738"/>
      <c r="IIR738"/>
      <c r="IIS738"/>
      <c r="IIT738"/>
      <c r="IIU738"/>
      <c r="IIV738"/>
      <c r="IIW738"/>
      <c r="IIX738"/>
      <c r="IIY738"/>
      <c r="IIZ738"/>
      <c r="IJA738"/>
      <c r="IJB738"/>
      <c r="IJC738"/>
      <c r="IJD738"/>
      <c r="IJE738"/>
      <c r="IJF738"/>
      <c r="IJG738"/>
      <c r="IJH738"/>
      <c r="IJI738"/>
      <c r="IJJ738"/>
      <c r="IJK738"/>
      <c r="IJL738"/>
      <c r="IJM738"/>
      <c r="IJN738"/>
      <c r="IJO738"/>
      <c r="IJP738"/>
      <c r="IJQ738"/>
      <c r="IJR738"/>
      <c r="IJS738"/>
      <c r="IJT738"/>
      <c r="IJU738"/>
      <c r="IJV738"/>
      <c r="IJW738"/>
      <c r="IJX738"/>
      <c r="IJY738"/>
      <c r="IJZ738"/>
      <c r="IKA738"/>
      <c r="IKB738"/>
      <c r="IKC738"/>
      <c r="IKD738"/>
      <c r="IKE738"/>
      <c r="IKF738"/>
      <c r="IKG738"/>
      <c r="IKH738"/>
      <c r="IKI738"/>
      <c r="IKJ738"/>
      <c r="IKK738"/>
      <c r="IKL738"/>
      <c r="IKM738"/>
      <c r="IKN738"/>
      <c r="IKO738"/>
      <c r="IKP738"/>
      <c r="IKQ738"/>
      <c r="IKR738"/>
      <c r="IKS738"/>
      <c r="IKT738"/>
      <c r="IKU738"/>
      <c r="IKV738"/>
      <c r="IKW738"/>
      <c r="IKX738"/>
      <c r="IKY738"/>
      <c r="IKZ738"/>
      <c r="ILA738"/>
      <c r="ILB738"/>
      <c r="ILC738"/>
      <c r="ILD738"/>
      <c r="ILE738"/>
      <c r="ILF738"/>
      <c r="ILG738"/>
      <c r="ILH738"/>
      <c r="ILI738"/>
      <c r="ILJ738"/>
      <c r="ILK738"/>
      <c r="ILL738"/>
      <c r="ILM738"/>
      <c r="ILN738"/>
      <c r="ILO738"/>
      <c r="ILP738"/>
      <c r="ILQ738"/>
      <c r="ILR738"/>
      <c r="ILS738"/>
      <c r="ILT738"/>
      <c r="ILU738"/>
      <c r="ILV738"/>
      <c r="ILW738"/>
      <c r="ILX738"/>
      <c r="ILY738"/>
      <c r="ILZ738"/>
      <c r="IMA738"/>
      <c r="IMB738"/>
      <c r="IMC738"/>
      <c r="IMD738"/>
      <c r="IME738"/>
      <c r="IMF738"/>
      <c r="IMG738"/>
      <c r="IMH738"/>
      <c r="IMI738"/>
      <c r="IMJ738"/>
      <c r="IMK738"/>
      <c r="IML738"/>
      <c r="IMM738"/>
      <c r="IMN738"/>
      <c r="IMO738"/>
      <c r="IMP738"/>
      <c r="IMQ738"/>
      <c r="IMR738"/>
      <c r="IMS738"/>
      <c r="IMT738"/>
      <c r="IMU738"/>
      <c r="IMV738"/>
      <c r="IMW738"/>
      <c r="IMX738"/>
      <c r="IMY738"/>
      <c r="IMZ738"/>
      <c r="INA738"/>
      <c r="INB738"/>
      <c r="INC738"/>
      <c r="IND738"/>
      <c r="INE738"/>
      <c r="INF738"/>
      <c r="ING738"/>
      <c r="INH738"/>
      <c r="INI738"/>
      <c r="INJ738"/>
      <c r="INK738"/>
      <c r="INL738"/>
      <c r="INM738"/>
      <c r="INN738"/>
      <c r="INO738"/>
      <c r="INP738"/>
      <c r="INQ738"/>
      <c r="INR738"/>
      <c r="INS738"/>
      <c r="INT738"/>
      <c r="INU738"/>
      <c r="INV738"/>
      <c r="INW738"/>
      <c r="INX738"/>
      <c r="INY738"/>
      <c r="INZ738"/>
      <c r="IOA738"/>
      <c r="IOB738"/>
      <c r="IOC738"/>
      <c r="IOD738"/>
      <c r="IOE738"/>
      <c r="IOF738"/>
      <c r="IOG738"/>
      <c r="IOH738"/>
      <c r="IOI738"/>
      <c r="IOJ738"/>
      <c r="IOK738"/>
      <c r="IOL738"/>
      <c r="IOM738"/>
      <c r="ION738"/>
      <c r="IOO738"/>
      <c r="IOP738"/>
      <c r="IOQ738"/>
      <c r="IOR738"/>
      <c r="IOS738"/>
      <c r="IOT738"/>
      <c r="IOU738"/>
      <c r="IOV738"/>
      <c r="IOW738"/>
      <c r="IOX738"/>
      <c r="IOY738"/>
      <c r="IOZ738"/>
      <c r="IPA738"/>
      <c r="IPB738"/>
      <c r="IPC738"/>
      <c r="IPD738"/>
      <c r="IPE738"/>
      <c r="IPF738"/>
      <c r="IPG738"/>
      <c r="IPH738"/>
      <c r="IPI738"/>
      <c r="IPJ738"/>
      <c r="IPK738"/>
      <c r="IPL738"/>
      <c r="IPM738"/>
      <c r="IPN738"/>
      <c r="IPO738"/>
      <c r="IPP738"/>
      <c r="IPQ738"/>
      <c r="IPR738"/>
      <c r="IPS738"/>
      <c r="IPT738"/>
      <c r="IPU738"/>
      <c r="IPV738"/>
      <c r="IPW738"/>
      <c r="IPX738"/>
      <c r="IPY738"/>
      <c r="IPZ738"/>
      <c r="IQA738"/>
      <c r="IQB738"/>
      <c r="IQC738"/>
      <c r="IQD738"/>
      <c r="IQE738"/>
      <c r="IQF738"/>
      <c r="IQG738"/>
      <c r="IQH738"/>
      <c r="IQI738"/>
      <c r="IQJ738"/>
      <c r="IQK738"/>
      <c r="IQL738"/>
      <c r="IQM738"/>
      <c r="IQN738"/>
      <c r="IQO738"/>
      <c r="IQP738"/>
      <c r="IQQ738"/>
      <c r="IQR738"/>
      <c r="IQS738"/>
      <c r="IQT738"/>
      <c r="IQU738"/>
      <c r="IQV738"/>
      <c r="IQW738"/>
      <c r="IQX738"/>
      <c r="IQY738"/>
      <c r="IQZ738"/>
      <c r="IRA738"/>
      <c r="IRB738"/>
      <c r="IRC738"/>
      <c r="IRD738"/>
      <c r="IRE738"/>
      <c r="IRF738"/>
      <c r="IRG738"/>
      <c r="IRH738"/>
      <c r="IRI738"/>
      <c r="IRJ738"/>
      <c r="IRK738"/>
      <c r="IRL738"/>
      <c r="IRM738"/>
      <c r="IRN738"/>
      <c r="IRO738"/>
      <c r="IRP738"/>
      <c r="IRQ738"/>
      <c r="IRR738"/>
      <c r="IRS738"/>
      <c r="IRT738"/>
      <c r="IRU738"/>
      <c r="IRV738"/>
      <c r="IRW738"/>
      <c r="IRX738"/>
      <c r="IRY738"/>
      <c r="IRZ738"/>
      <c r="ISA738"/>
      <c r="ISB738"/>
      <c r="ISC738"/>
      <c r="ISD738"/>
      <c r="ISE738"/>
      <c r="ISF738"/>
      <c r="ISG738"/>
      <c r="ISH738"/>
      <c r="ISI738"/>
      <c r="ISJ738"/>
      <c r="ISK738"/>
      <c r="ISL738"/>
      <c r="ISM738"/>
      <c r="ISN738"/>
      <c r="ISO738"/>
      <c r="ISP738"/>
      <c r="ISQ738"/>
      <c r="ISR738"/>
      <c r="ISS738"/>
      <c r="IST738"/>
      <c r="ISU738"/>
      <c r="ISV738"/>
      <c r="ISW738"/>
      <c r="ISX738"/>
      <c r="ISY738"/>
      <c r="ISZ738"/>
      <c r="ITA738"/>
      <c r="ITB738"/>
      <c r="ITC738"/>
      <c r="ITD738"/>
      <c r="ITE738"/>
      <c r="ITF738"/>
      <c r="ITG738"/>
      <c r="ITH738"/>
      <c r="ITI738"/>
      <c r="ITJ738"/>
      <c r="ITK738"/>
      <c r="ITL738"/>
      <c r="ITM738"/>
      <c r="ITN738"/>
      <c r="ITO738"/>
      <c r="ITP738"/>
      <c r="ITQ738"/>
      <c r="ITR738"/>
      <c r="ITS738"/>
      <c r="ITT738"/>
      <c r="ITU738"/>
      <c r="ITV738"/>
      <c r="ITW738"/>
      <c r="ITX738"/>
      <c r="ITY738"/>
      <c r="ITZ738"/>
      <c r="IUA738"/>
      <c r="IUB738"/>
      <c r="IUC738"/>
      <c r="IUD738"/>
      <c r="IUE738"/>
      <c r="IUF738"/>
      <c r="IUG738"/>
      <c r="IUH738"/>
      <c r="IUI738"/>
      <c r="IUJ738"/>
      <c r="IUK738"/>
      <c r="IUL738"/>
      <c r="IUM738"/>
      <c r="IUN738"/>
      <c r="IUO738"/>
      <c r="IUP738"/>
      <c r="IUQ738"/>
      <c r="IUR738"/>
      <c r="IUS738"/>
      <c r="IUT738"/>
      <c r="IUU738"/>
      <c r="IUV738"/>
      <c r="IUW738"/>
      <c r="IUX738"/>
      <c r="IUY738"/>
      <c r="IUZ738"/>
      <c r="IVA738"/>
      <c r="IVB738"/>
      <c r="IVC738"/>
      <c r="IVD738"/>
      <c r="IVE738"/>
      <c r="IVF738"/>
      <c r="IVG738"/>
      <c r="IVH738"/>
      <c r="IVI738"/>
      <c r="IVJ738"/>
      <c r="IVK738"/>
      <c r="IVL738"/>
      <c r="IVM738"/>
      <c r="IVN738"/>
      <c r="IVO738"/>
      <c r="IVP738"/>
      <c r="IVQ738"/>
      <c r="IVR738"/>
      <c r="IVS738"/>
      <c r="IVT738"/>
      <c r="IVU738"/>
      <c r="IVV738"/>
      <c r="IVW738"/>
      <c r="IVX738"/>
      <c r="IVY738"/>
      <c r="IVZ738"/>
      <c r="IWA738"/>
      <c r="IWB738"/>
      <c r="IWC738"/>
      <c r="IWD738"/>
      <c r="IWE738"/>
      <c r="IWF738"/>
      <c r="IWG738"/>
      <c r="IWH738"/>
      <c r="IWI738"/>
      <c r="IWJ738"/>
      <c r="IWK738"/>
      <c r="IWL738"/>
      <c r="IWM738"/>
      <c r="IWN738"/>
      <c r="IWO738"/>
      <c r="IWP738"/>
      <c r="IWQ738"/>
      <c r="IWR738"/>
      <c r="IWS738"/>
      <c r="IWT738"/>
      <c r="IWU738"/>
      <c r="IWV738"/>
      <c r="IWW738"/>
      <c r="IWX738"/>
      <c r="IWY738"/>
      <c r="IWZ738"/>
      <c r="IXA738"/>
      <c r="IXB738"/>
      <c r="IXC738"/>
      <c r="IXD738"/>
      <c r="IXE738"/>
      <c r="IXF738"/>
      <c r="IXG738"/>
      <c r="IXH738"/>
      <c r="IXI738"/>
      <c r="IXJ738"/>
      <c r="IXK738"/>
      <c r="IXL738"/>
      <c r="IXM738"/>
      <c r="IXN738"/>
      <c r="IXO738"/>
      <c r="IXP738"/>
      <c r="IXQ738"/>
      <c r="IXR738"/>
      <c r="IXS738"/>
      <c r="IXT738"/>
      <c r="IXU738"/>
      <c r="IXV738"/>
      <c r="IXW738"/>
      <c r="IXX738"/>
      <c r="IXY738"/>
      <c r="IXZ738"/>
      <c r="IYA738"/>
      <c r="IYB738"/>
      <c r="IYC738"/>
      <c r="IYD738"/>
      <c r="IYE738"/>
      <c r="IYF738"/>
      <c r="IYG738"/>
      <c r="IYH738"/>
      <c r="IYI738"/>
      <c r="IYJ738"/>
      <c r="IYK738"/>
      <c r="IYL738"/>
      <c r="IYM738"/>
      <c r="IYN738"/>
      <c r="IYO738"/>
      <c r="IYP738"/>
      <c r="IYQ738"/>
      <c r="IYR738"/>
      <c r="IYS738"/>
      <c r="IYT738"/>
      <c r="IYU738"/>
      <c r="IYV738"/>
      <c r="IYW738"/>
      <c r="IYX738"/>
      <c r="IYY738"/>
      <c r="IYZ738"/>
      <c r="IZA738"/>
      <c r="IZB738"/>
      <c r="IZC738"/>
      <c r="IZD738"/>
      <c r="IZE738"/>
      <c r="IZF738"/>
      <c r="IZG738"/>
      <c r="IZH738"/>
      <c r="IZI738"/>
      <c r="IZJ738"/>
      <c r="IZK738"/>
      <c r="IZL738"/>
      <c r="IZM738"/>
      <c r="IZN738"/>
      <c r="IZO738"/>
      <c r="IZP738"/>
      <c r="IZQ738"/>
      <c r="IZR738"/>
      <c r="IZS738"/>
      <c r="IZT738"/>
      <c r="IZU738"/>
      <c r="IZV738"/>
      <c r="IZW738"/>
      <c r="IZX738"/>
      <c r="IZY738"/>
      <c r="IZZ738"/>
      <c r="JAA738"/>
      <c r="JAB738"/>
      <c r="JAC738"/>
      <c r="JAD738"/>
      <c r="JAE738"/>
      <c r="JAF738"/>
      <c r="JAG738"/>
      <c r="JAH738"/>
      <c r="JAI738"/>
      <c r="JAJ738"/>
      <c r="JAK738"/>
      <c r="JAL738"/>
      <c r="JAM738"/>
      <c r="JAN738"/>
      <c r="JAO738"/>
      <c r="JAP738"/>
      <c r="JAQ738"/>
      <c r="JAR738"/>
      <c r="JAS738"/>
      <c r="JAT738"/>
      <c r="JAU738"/>
      <c r="JAV738"/>
      <c r="JAW738"/>
      <c r="JAX738"/>
      <c r="JAY738"/>
      <c r="JAZ738"/>
      <c r="JBA738"/>
      <c r="JBB738"/>
      <c r="JBC738"/>
      <c r="JBD738"/>
      <c r="JBE738"/>
      <c r="JBF738"/>
      <c r="JBG738"/>
      <c r="JBH738"/>
      <c r="JBI738"/>
      <c r="JBJ738"/>
      <c r="JBK738"/>
      <c r="JBL738"/>
      <c r="JBM738"/>
      <c r="JBN738"/>
      <c r="JBO738"/>
      <c r="JBP738"/>
      <c r="JBQ738"/>
      <c r="JBR738"/>
      <c r="JBS738"/>
      <c r="JBT738"/>
      <c r="JBU738"/>
      <c r="JBV738"/>
      <c r="JBW738"/>
      <c r="JBX738"/>
      <c r="JBY738"/>
      <c r="JBZ738"/>
      <c r="JCA738"/>
      <c r="JCB738"/>
      <c r="JCC738"/>
      <c r="JCD738"/>
      <c r="JCE738"/>
      <c r="JCF738"/>
      <c r="JCG738"/>
      <c r="JCH738"/>
      <c r="JCI738"/>
      <c r="JCJ738"/>
      <c r="JCK738"/>
      <c r="JCL738"/>
      <c r="JCM738"/>
      <c r="JCN738"/>
      <c r="JCO738"/>
      <c r="JCP738"/>
      <c r="JCQ738"/>
      <c r="JCR738"/>
      <c r="JCS738"/>
      <c r="JCT738"/>
      <c r="JCU738"/>
      <c r="JCV738"/>
      <c r="JCW738"/>
      <c r="JCX738"/>
      <c r="JCY738"/>
      <c r="JCZ738"/>
      <c r="JDA738"/>
      <c r="JDB738"/>
      <c r="JDC738"/>
      <c r="JDD738"/>
      <c r="JDE738"/>
      <c r="JDF738"/>
      <c r="JDG738"/>
      <c r="JDH738"/>
      <c r="JDI738"/>
      <c r="JDJ738"/>
      <c r="JDK738"/>
      <c r="JDL738"/>
      <c r="JDM738"/>
      <c r="JDN738"/>
      <c r="JDO738"/>
      <c r="JDP738"/>
      <c r="JDQ738"/>
      <c r="JDR738"/>
      <c r="JDS738"/>
      <c r="JDT738"/>
      <c r="JDU738"/>
      <c r="JDV738"/>
      <c r="JDW738"/>
      <c r="JDX738"/>
      <c r="JDY738"/>
      <c r="JDZ738"/>
      <c r="JEA738"/>
      <c r="JEB738"/>
      <c r="JEC738"/>
      <c r="JED738"/>
      <c r="JEE738"/>
      <c r="JEF738"/>
      <c r="JEG738"/>
      <c r="JEH738"/>
      <c r="JEI738"/>
      <c r="JEJ738"/>
      <c r="JEK738"/>
      <c r="JEL738"/>
      <c r="JEM738"/>
      <c r="JEN738"/>
      <c r="JEO738"/>
      <c r="JEP738"/>
      <c r="JEQ738"/>
      <c r="JER738"/>
      <c r="JES738"/>
      <c r="JET738"/>
      <c r="JEU738"/>
      <c r="JEV738"/>
      <c r="JEW738"/>
      <c r="JEX738"/>
      <c r="JEY738"/>
      <c r="JEZ738"/>
      <c r="JFA738"/>
      <c r="JFB738"/>
      <c r="JFC738"/>
      <c r="JFD738"/>
      <c r="JFE738"/>
      <c r="JFF738"/>
      <c r="JFG738"/>
      <c r="JFH738"/>
      <c r="JFI738"/>
      <c r="JFJ738"/>
      <c r="JFK738"/>
      <c r="JFL738"/>
      <c r="JFM738"/>
      <c r="JFN738"/>
      <c r="JFO738"/>
      <c r="JFP738"/>
      <c r="JFQ738"/>
      <c r="JFR738"/>
      <c r="JFS738"/>
      <c r="JFT738"/>
      <c r="JFU738"/>
      <c r="JFV738"/>
      <c r="JFW738"/>
      <c r="JFX738"/>
      <c r="JFY738"/>
      <c r="JFZ738"/>
      <c r="JGA738"/>
      <c r="JGB738"/>
      <c r="JGC738"/>
      <c r="JGD738"/>
      <c r="JGE738"/>
      <c r="JGF738"/>
      <c r="JGG738"/>
      <c r="JGH738"/>
      <c r="JGI738"/>
      <c r="JGJ738"/>
      <c r="JGK738"/>
      <c r="JGL738"/>
      <c r="JGM738"/>
      <c r="JGN738"/>
      <c r="JGO738"/>
      <c r="JGP738"/>
      <c r="JGQ738"/>
      <c r="JGR738"/>
      <c r="JGS738"/>
      <c r="JGT738"/>
      <c r="JGU738"/>
      <c r="JGV738"/>
      <c r="JGW738"/>
      <c r="JGX738"/>
      <c r="JGY738"/>
      <c r="JGZ738"/>
      <c r="JHA738"/>
      <c r="JHB738"/>
      <c r="JHC738"/>
      <c r="JHD738"/>
      <c r="JHE738"/>
      <c r="JHF738"/>
      <c r="JHG738"/>
      <c r="JHH738"/>
      <c r="JHI738"/>
      <c r="JHJ738"/>
      <c r="JHK738"/>
      <c r="JHL738"/>
      <c r="JHM738"/>
      <c r="JHN738"/>
      <c r="JHO738"/>
      <c r="JHP738"/>
      <c r="JHQ738"/>
      <c r="JHR738"/>
      <c r="JHS738"/>
      <c r="JHT738"/>
      <c r="JHU738"/>
      <c r="JHV738"/>
      <c r="JHW738"/>
      <c r="JHX738"/>
      <c r="JHY738"/>
      <c r="JHZ738"/>
      <c r="JIA738"/>
      <c r="JIB738"/>
      <c r="JIC738"/>
      <c r="JID738"/>
      <c r="JIE738"/>
      <c r="JIF738"/>
      <c r="JIG738"/>
      <c r="JIH738"/>
      <c r="JII738"/>
      <c r="JIJ738"/>
      <c r="JIK738"/>
      <c r="JIL738"/>
      <c r="JIM738"/>
      <c r="JIN738"/>
      <c r="JIO738"/>
      <c r="JIP738"/>
      <c r="JIQ738"/>
      <c r="JIR738"/>
      <c r="JIS738"/>
      <c r="JIT738"/>
      <c r="JIU738"/>
      <c r="JIV738"/>
      <c r="JIW738"/>
      <c r="JIX738"/>
      <c r="JIY738"/>
      <c r="JIZ738"/>
      <c r="JJA738"/>
      <c r="JJB738"/>
      <c r="JJC738"/>
      <c r="JJD738"/>
      <c r="JJE738"/>
      <c r="JJF738"/>
      <c r="JJG738"/>
      <c r="JJH738"/>
      <c r="JJI738"/>
      <c r="JJJ738"/>
      <c r="JJK738"/>
      <c r="JJL738"/>
      <c r="JJM738"/>
      <c r="JJN738"/>
      <c r="JJO738"/>
      <c r="JJP738"/>
      <c r="JJQ738"/>
      <c r="JJR738"/>
      <c r="JJS738"/>
      <c r="JJT738"/>
      <c r="JJU738"/>
      <c r="JJV738"/>
      <c r="JJW738"/>
      <c r="JJX738"/>
      <c r="JJY738"/>
      <c r="JJZ738"/>
      <c r="JKA738"/>
      <c r="JKB738"/>
      <c r="JKC738"/>
      <c r="JKD738"/>
      <c r="JKE738"/>
      <c r="JKF738"/>
      <c r="JKG738"/>
      <c r="JKH738"/>
      <c r="JKI738"/>
      <c r="JKJ738"/>
      <c r="JKK738"/>
      <c r="JKL738"/>
      <c r="JKM738"/>
      <c r="JKN738"/>
      <c r="JKO738"/>
      <c r="JKP738"/>
      <c r="JKQ738"/>
      <c r="JKR738"/>
      <c r="JKS738"/>
      <c r="JKT738"/>
      <c r="JKU738"/>
      <c r="JKV738"/>
      <c r="JKW738"/>
      <c r="JKX738"/>
      <c r="JKY738"/>
      <c r="JKZ738"/>
      <c r="JLA738"/>
      <c r="JLB738"/>
      <c r="JLC738"/>
      <c r="JLD738"/>
      <c r="JLE738"/>
      <c r="JLF738"/>
      <c r="JLG738"/>
      <c r="JLH738"/>
      <c r="JLI738"/>
      <c r="JLJ738"/>
      <c r="JLK738"/>
      <c r="JLL738"/>
      <c r="JLM738"/>
      <c r="JLN738"/>
      <c r="JLO738"/>
      <c r="JLP738"/>
      <c r="JLQ738"/>
      <c r="JLR738"/>
      <c r="JLS738"/>
      <c r="JLT738"/>
      <c r="JLU738"/>
      <c r="JLV738"/>
      <c r="JLW738"/>
      <c r="JLX738"/>
      <c r="JLY738"/>
      <c r="JLZ738"/>
      <c r="JMA738"/>
      <c r="JMB738"/>
      <c r="JMC738"/>
      <c r="JMD738"/>
      <c r="JME738"/>
      <c r="JMF738"/>
      <c r="JMG738"/>
      <c r="JMH738"/>
      <c r="JMI738"/>
      <c r="JMJ738"/>
      <c r="JMK738"/>
      <c r="JML738"/>
      <c r="JMM738"/>
      <c r="JMN738"/>
      <c r="JMO738"/>
      <c r="JMP738"/>
      <c r="JMQ738"/>
      <c r="JMR738"/>
      <c r="JMS738"/>
      <c r="JMT738"/>
      <c r="JMU738"/>
      <c r="JMV738"/>
      <c r="JMW738"/>
      <c r="JMX738"/>
      <c r="JMY738"/>
      <c r="JMZ738"/>
      <c r="JNA738"/>
      <c r="JNB738"/>
      <c r="JNC738"/>
      <c r="JND738"/>
      <c r="JNE738"/>
      <c r="JNF738"/>
      <c r="JNG738"/>
      <c r="JNH738"/>
      <c r="JNI738"/>
      <c r="JNJ738"/>
      <c r="JNK738"/>
      <c r="JNL738"/>
      <c r="JNM738"/>
      <c r="JNN738"/>
      <c r="JNO738"/>
      <c r="JNP738"/>
      <c r="JNQ738"/>
      <c r="JNR738"/>
      <c r="JNS738"/>
      <c r="JNT738"/>
      <c r="JNU738"/>
      <c r="JNV738"/>
      <c r="JNW738"/>
      <c r="JNX738"/>
      <c r="JNY738"/>
      <c r="JNZ738"/>
      <c r="JOA738"/>
      <c r="JOB738"/>
      <c r="JOC738"/>
      <c r="JOD738"/>
      <c r="JOE738"/>
      <c r="JOF738"/>
      <c r="JOG738"/>
      <c r="JOH738"/>
      <c r="JOI738"/>
      <c r="JOJ738"/>
      <c r="JOK738"/>
      <c r="JOL738"/>
      <c r="JOM738"/>
      <c r="JON738"/>
      <c r="JOO738"/>
      <c r="JOP738"/>
      <c r="JOQ738"/>
      <c r="JOR738"/>
      <c r="JOS738"/>
      <c r="JOT738"/>
      <c r="JOU738"/>
      <c r="JOV738"/>
      <c r="JOW738"/>
      <c r="JOX738"/>
      <c r="JOY738"/>
      <c r="JOZ738"/>
      <c r="JPA738"/>
      <c r="JPB738"/>
      <c r="JPC738"/>
      <c r="JPD738"/>
      <c r="JPE738"/>
      <c r="JPF738"/>
      <c r="JPG738"/>
      <c r="JPH738"/>
      <c r="JPI738"/>
      <c r="JPJ738"/>
      <c r="JPK738"/>
      <c r="JPL738"/>
      <c r="JPM738"/>
      <c r="JPN738"/>
      <c r="JPO738"/>
      <c r="JPP738"/>
      <c r="JPQ738"/>
      <c r="JPR738"/>
      <c r="JPS738"/>
      <c r="JPT738"/>
      <c r="JPU738"/>
      <c r="JPV738"/>
      <c r="JPW738"/>
      <c r="JPX738"/>
      <c r="JPY738"/>
      <c r="JPZ738"/>
      <c r="JQA738"/>
      <c r="JQB738"/>
      <c r="JQC738"/>
      <c r="JQD738"/>
      <c r="JQE738"/>
      <c r="JQF738"/>
      <c r="JQG738"/>
      <c r="JQH738"/>
      <c r="JQI738"/>
      <c r="JQJ738"/>
      <c r="JQK738"/>
      <c r="JQL738"/>
      <c r="JQM738"/>
      <c r="JQN738"/>
      <c r="JQO738"/>
      <c r="JQP738"/>
      <c r="JQQ738"/>
      <c r="JQR738"/>
      <c r="JQS738"/>
      <c r="JQT738"/>
      <c r="JQU738"/>
      <c r="JQV738"/>
      <c r="JQW738"/>
      <c r="JQX738"/>
      <c r="JQY738"/>
      <c r="JQZ738"/>
      <c r="JRA738"/>
      <c r="JRB738"/>
      <c r="JRC738"/>
      <c r="JRD738"/>
      <c r="JRE738"/>
      <c r="JRF738"/>
      <c r="JRG738"/>
      <c r="JRH738"/>
      <c r="JRI738"/>
      <c r="JRJ738"/>
      <c r="JRK738"/>
      <c r="JRL738"/>
      <c r="JRM738"/>
      <c r="JRN738"/>
      <c r="JRO738"/>
      <c r="JRP738"/>
      <c r="JRQ738"/>
      <c r="JRR738"/>
      <c r="JRS738"/>
      <c r="JRT738"/>
      <c r="JRU738"/>
      <c r="JRV738"/>
      <c r="JRW738"/>
      <c r="JRX738"/>
      <c r="JRY738"/>
      <c r="JRZ738"/>
      <c r="JSA738"/>
      <c r="JSB738"/>
      <c r="JSC738"/>
      <c r="JSD738"/>
      <c r="JSE738"/>
      <c r="JSF738"/>
      <c r="JSG738"/>
      <c r="JSH738"/>
      <c r="JSI738"/>
      <c r="JSJ738"/>
      <c r="JSK738"/>
      <c r="JSL738"/>
      <c r="JSM738"/>
      <c r="JSN738"/>
      <c r="JSO738"/>
      <c r="JSP738"/>
      <c r="JSQ738"/>
      <c r="JSR738"/>
      <c r="JSS738"/>
      <c r="JST738"/>
      <c r="JSU738"/>
      <c r="JSV738"/>
      <c r="JSW738"/>
      <c r="JSX738"/>
      <c r="JSY738"/>
      <c r="JSZ738"/>
      <c r="JTA738"/>
      <c r="JTB738"/>
      <c r="JTC738"/>
      <c r="JTD738"/>
      <c r="JTE738"/>
      <c r="JTF738"/>
      <c r="JTG738"/>
      <c r="JTH738"/>
      <c r="JTI738"/>
      <c r="JTJ738"/>
      <c r="JTK738"/>
      <c r="JTL738"/>
      <c r="JTM738"/>
      <c r="JTN738"/>
      <c r="JTO738"/>
      <c r="JTP738"/>
      <c r="JTQ738"/>
      <c r="JTR738"/>
      <c r="JTS738"/>
      <c r="JTT738"/>
      <c r="JTU738"/>
      <c r="JTV738"/>
      <c r="JTW738"/>
      <c r="JTX738"/>
      <c r="JTY738"/>
      <c r="JTZ738"/>
      <c r="JUA738"/>
      <c r="JUB738"/>
      <c r="JUC738"/>
      <c r="JUD738"/>
      <c r="JUE738"/>
      <c r="JUF738"/>
      <c r="JUG738"/>
      <c r="JUH738"/>
      <c r="JUI738"/>
      <c r="JUJ738"/>
      <c r="JUK738"/>
      <c r="JUL738"/>
      <c r="JUM738"/>
      <c r="JUN738"/>
      <c r="JUO738"/>
      <c r="JUP738"/>
      <c r="JUQ738"/>
      <c r="JUR738"/>
      <c r="JUS738"/>
      <c r="JUT738"/>
      <c r="JUU738"/>
      <c r="JUV738"/>
      <c r="JUW738"/>
      <c r="JUX738"/>
      <c r="JUY738"/>
      <c r="JUZ738"/>
      <c r="JVA738"/>
      <c r="JVB738"/>
      <c r="JVC738"/>
      <c r="JVD738"/>
      <c r="JVE738"/>
      <c r="JVF738"/>
      <c r="JVG738"/>
      <c r="JVH738"/>
      <c r="JVI738"/>
      <c r="JVJ738"/>
      <c r="JVK738"/>
      <c r="JVL738"/>
      <c r="JVM738"/>
      <c r="JVN738"/>
      <c r="JVO738"/>
      <c r="JVP738"/>
      <c r="JVQ738"/>
      <c r="JVR738"/>
      <c r="JVS738"/>
      <c r="JVT738"/>
      <c r="JVU738"/>
      <c r="JVV738"/>
      <c r="JVW738"/>
      <c r="JVX738"/>
      <c r="JVY738"/>
      <c r="JVZ738"/>
      <c r="JWA738"/>
      <c r="JWB738"/>
      <c r="JWC738"/>
      <c r="JWD738"/>
      <c r="JWE738"/>
      <c r="JWF738"/>
      <c r="JWG738"/>
      <c r="JWH738"/>
      <c r="JWI738"/>
      <c r="JWJ738"/>
      <c r="JWK738"/>
      <c r="JWL738"/>
      <c r="JWM738"/>
      <c r="JWN738"/>
      <c r="JWO738"/>
      <c r="JWP738"/>
      <c r="JWQ738"/>
      <c r="JWR738"/>
      <c r="JWS738"/>
      <c r="JWT738"/>
      <c r="JWU738"/>
      <c r="JWV738"/>
      <c r="JWW738"/>
      <c r="JWX738"/>
      <c r="JWY738"/>
      <c r="JWZ738"/>
      <c r="JXA738"/>
      <c r="JXB738"/>
      <c r="JXC738"/>
      <c r="JXD738"/>
      <c r="JXE738"/>
      <c r="JXF738"/>
      <c r="JXG738"/>
      <c r="JXH738"/>
      <c r="JXI738"/>
      <c r="JXJ738"/>
      <c r="JXK738"/>
      <c r="JXL738"/>
      <c r="JXM738"/>
      <c r="JXN738"/>
      <c r="JXO738"/>
      <c r="JXP738"/>
      <c r="JXQ738"/>
      <c r="JXR738"/>
      <c r="JXS738"/>
      <c r="JXT738"/>
      <c r="JXU738"/>
      <c r="JXV738"/>
      <c r="JXW738"/>
      <c r="JXX738"/>
      <c r="JXY738"/>
      <c r="JXZ738"/>
      <c r="JYA738"/>
      <c r="JYB738"/>
      <c r="JYC738"/>
      <c r="JYD738"/>
      <c r="JYE738"/>
      <c r="JYF738"/>
      <c r="JYG738"/>
      <c r="JYH738"/>
      <c r="JYI738"/>
      <c r="JYJ738"/>
      <c r="JYK738"/>
      <c r="JYL738"/>
      <c r="JYM738"/>
      <c r="JYN738"/>
      <c r="JYO738"/>
      <c r="JYP738"/>
      <c r="JYQ738"/>
      <c r="JYR738"/>
      <c r="JYS738"/>
      <c r="JYT738"/>
      <c r="JYU738"/>
      <c r="JYV738"/>
      <c r="JYW738"/>
      <c r="JYX738"/>
      <c r="JYY738"/>
      <c r="JYZ738"/>
      <c r="JZA738"/>
      <c r="JZB738"/>
      <c r="JZC738"/>
      <c r="JZD738"/>
      <c r="JZE738"/>
      <c r="JZF738"/>
      <c r="JZG738"/>
      <c r="JZH738"/>
      <c r="JZI738"/>
      <c r="JZJ738"/>
      <c r="JZK738"/>
      <c r="JZL738"/>
      <c r="JZM738"/>
      <c r="JZN738"/>
      <c r="JZO738"/>
      <c r="JZP738"/>
      <c r="JZQ738"/>
      <c r="JZR738"/>
      <c r="JZS738"/>
      <c r="JZT738"/>
      <c r="JZU738"/>
      <c r="JZV738"/>
      <c r="JZW738"/>
      <c r="JZX738"/>
      <c r="JZY738"/>
      <c r="JZZ738"/>
      <c r="KAA738"/>
      <c r="KAB738"/>
      <c r="KAC738"/>
      <c r="KAD738"/>
      <c r="KAE738"/>
      <c r="KAF738"/>
      <c r="KAG738"/>
      <c r="KAH738"/>
      <c r="KAI738"/>
      <c r="KAJ738"/>
      <c r="KAK738"/>
      <c r="KAL738"/>
      <c r="KAM738"/>
      <c r="KAN738"/>
      <c r="KAO738"/>
      <c r="KAP738"/>
      <c r="KAQ738"/>
      <c r="KAR738"/>
      <c r="KAS738"/>
      <c r="KAT738"/>
      <c r="KAU738"/>
      <c r="KAV738"/>
      <c r="KAW738"/>
      <c r="KAX738"/>
      <c r="KAY738"/>
      <c r="KAZ738"/>
      <c r="KBA738"/>
      <c r="KBB738"/>
      <c r="KBC738"/>
      <c r="KBD738"/>
      <c r="KBE738"/>
      <c r="KBF738"/>
      <c r="KBG738"/>
      <c r="KBH738"/>
      <c r="KBI738"/>
      <c r="KBJ738"/>
      <c r="KBK738"/>
      <c r="KBL738"/>
      <c r="KBM738"/>
      <c r="KBN738"/>
      <c r="KBO738"/>
      <c r="KBP738"/>
      <c r="KBQ738"/>
      <c r="KBR738"/>
      <c r="KBS738"/>
      <c r="KBT738"/>
      <c r="KBU738"/>
      <c r="KBV738"/>
      <c r="KBW738"/>
      <c r="KBX738"/>
      <c r="KBY738"/>
      <c r="KBZ738"/>
      <c r="KCA738"/>
      <c r="KCB738"/>
      <c r="KCC738"/>
      <c r="KCD738"/>
      <c r="KCE738"/>
      <c r="KCF738"/>
      <c r="KCG738"/>
      <c r="KCH738"/>
      <c r="KCI738"/>
      <c r="KCJ738"/>
      <c r="KCK738"/>
      <c r="KCL738"/>
      <c r="KCM738"/>
      <c r="KCN738"/>
      <c r="KCO738"/>
      <c r="KCP738"/>
      <c r="KCQ738"/>
      <c r="KCR738"/>
      <c r="KCS738"/>
      <c r="KCT738"/>
      <c r="KCU738"/>
      <c r="KCV738"/>
      <c r="KCW738"/>
      <c r="KCX738"/>
      <c r="KCY738"/>
      <c r="KCZ738"/>
      <c r="KDA738"/>
      <c r="KDB738"/>
      <c r="KDC738"/>
      <c r="KDD738"/>
      <c r="KDE738"/>
      <c r="KDF738"/>
      <c r="KDG738"/>
      <c r="KDH738"/>
      <c r="KDI738"/>
      <c r="KDJ738"/>
      <c r="KDK738"/>
      <c r="KDL738"/>
      <c r="KDM738"/>
      <c r="KDN738"/>
      <c r="KDO738"/>
      <c r="KDP738"/>
      <c r="KDQ738"/>
      <c r="KDR738"/>
      <c r="KDS738"/>
      <c r="KDT738"/>
      <c r="KDU738"/>
      <c r="KDV738"/>
      <c r="KDW738"/>
      <c r="KDX738"/>
      <c r="KDY738"/>
      <c r="KDZ738"/>
      <c r="KEA738"/>
      <c r="KEB738"/>
      <c r="KEC738"/>
      <c r="KED738"/>
      <c r="KEE738"/>
      <c r="KEF738"/>
      <c r="KEG738"/>
      <c r="KEH738"/>
      <c r="KEI738"/>
      <c r="KEJ738"/>
      <c r="KEK738"/>
      <c r="KEL738"/>
      <c r="KEM738"/>
      <c r="KEN738"/>
      <c r="KEO738"/>
      <c r="KEP738"/>
      <c r="KEQ738"/>
      <c r="KER738"/>
      <c r="KES738"/>
      <c r="KET738"/>
      <c r="KEU738"/>
      <c r="KEV738"/>
      <c r="KEW738"/>
      <c r="KEX738"/>
      <c r="KEY738"/>
      <c r="KEZ738"/>
      <c r="KFA738"/>
      <c r="KFB738"/>
      <c r="KFC738"/>
      <c r="KFD738"/>
      <c r="KFE738"/>
      <c r="KFF738"/>
      <c r="KFG738"/>
      <c r="KFH738"/>
      <c r="KFI738"/>
      <c r="KFJ738"/>
      <c r="KFK738"/>
      <c r="KFL738"/>
      <c r="KFM738"/>
      <c r="KFN738"/>
      <c r="KFO738"/>
      <c r="KFP738"/>
      <c r="KFQ738"/>
      <c r="KFR738"/>
      <c r="KFS738"/>
      <c r="KFT738"/>
      <c r="KFU738"/>
      <c r="KFV738"/>
      <c r="KFW738"/>
      <c r="KFX738"/>
      <c r="KFY738"/>
      <c r="KFZ738"/>
      <c r="KGA738"/>
      <c r="KGB738"/>
      <c r="KGC738"/>
      <c r="KGD738"/>
      <c r="KGE738"/>
      <c r="KGF738"/>
      <c r="KGG738"/>
      <c r="KGH738"/>
      <c r="KGI738"/>
      <c r="KGJ738"/>
      <c r="KGK738"/>
      <c r="KGL738"/>
      <c r="KGM738"/>
      <c r="KGN738"/>
      <c r="KGO738"/>
      <c r="KGP738"/>
      <c r="KGQ738"/>
      <c r="KGR738"/>
      <c r="KGS738"/>
      <c r="KGT738"/>
      <c r="KGU738"/>
      <c r="KGV738"/>
      <c r="KGW738"/>
      <c r="KGX738"/>
      <c r="KGY738"/>
      <c r="KGZ738"/>
      <c r="KHA738"/>
      <c r="KHB738"/>
      <c r="KHC738"/>
      <c r="KHD738"/>
      <c r="KHE738"/>
      <c r="KHF738"/>
      <c r="KHG738"/>
      <c r="KHH738"/>
      <c r="KHI738"/>
      <c r="KHJ738"/>
      <c r="KHK738"/>
      <c r="KHL738"/>
      <c r="KHM738"/>
      <c r="KHN738"/>
      <c r="KHO738"/>
      <c r="KHP738"/>
      <c r="KHQ738"/>
      <c r="KHR738"/>
      <c r="KHS738"/>
      <c r="KHT738"/>
      <c r="KHU738"/>
      <c r="KHV738"/>
      <c r="KHW738"/>
      <c r="KHX738"/>
      <c r="KHY738"/>
      <c r="KHZ738"/>
      <c r="KIA738"/>
      <c r="KIB738"/>
      <c r="KIC738"/>
      <c r="KID738"/>
      <c r="KIE738"/>
      <c r="KIF738"/>
      <c r="KIG738"/>
      <c r="KIH738"/>
      <c r="KII738"/>
      <c r="KIJ738"/>
      <c r="KIK738"/>
      <c r="KIL738"/>
      <c r="KIM738"/>
      <c r="KIN738"/>
      <c r="KIO738"/>
      <c r="KIP738"/>
      <c r="KIQ738"/>
      <c r="KIR738"/>
      <c r="KIS738"/>
      <c r="KIT738"/>
      <c r="KIU738"/>
      <c r="KIV738"/>
      <c r="KIW738"/>
      <c r="KIX738"/>
      <c r="KIY738"/>
      <c r="KIZ738"/>
      <c r="KJA738"/>
      <c r="KJB738"/>
      <c r="KJC738"/>
      <c r="KJD738"/>
      <c r="KJE738"/>
      <c r="KJF738"/>
      <c r="KJG738"/>
      <c r="KJH738"/>
      <c r="KJI738"/>
      <c r="KJJ738"/>
      <c r="KJK738"/>
      <c r="KJL738"/>
      <c r="KJM738"/>
      <c r="KJN738"/>
      <c r="KJO738"/>
      <c r="KJP738"/>
      <c r="KJQ738"/>
      <c r="KJR738"/>
      <c r="KJS738"/>
      <c r="KJT738"/>
      <c r="KJU738"/>
      <c r="KJV738"/>
      <c r="KJW738"/>
      <c r="KJX738"/>
      <c r="KJY738"/>
      <c r="KJZ738"/>
      <c r="KKA738"/>
      <c r="KKB738"/>
      <c r="KKC738"/>
      <c r="KKD738"/>
      <c r="KKE738"/>
      <c r="KKF738"/>
      <c r="KKG738"/>
      <c r="KKH738"/>
      <c r="KKI738"/>
      <c r="KKJ738"/>
      <c r="KKK738"/>
      <c r="KKL738"/>
      <c r="KKM738"/>
      <c r="KKN738"/>
      <c r="KKO738"/>
      <c r="KKP738"/>
      <c r="KKQ738"/>
      <c r="KKR738"/>
      <c r="KKS738"/>
      <c r="KKT738"/>
      <c r="KKU738"/>
      <c r="KKV738"/>
      <c r="KKW738"/>
      <c r="KKX738"/>
      <c r="KKY738"/>
      <c r="KKZ738"/>
      <c r="KLA738"/>
      <c r="KLB738"/>
      <c r="KLC738"/>
      <c r="KLD738"/>
      <c r="KLE738"/>
      <c r="KLF738"/>
      <c r="KLG738"/>
      <c r="KLH738"/>
      <c r="KLI738"/>
      <c r="KLJ738"/>
      <c r="KLK738"/>
      <c r="KLL738"/>
      <c r="KLM738"/>
      <c r="KLN738"/>
      <c r="KLO738"/>
      <c r="KLP738"/>
      <c r="KLQ738"/>
      <c r="KLR738"/>
      <c r="KLS738"/>
      <c r="KLT738"/>
      <c r="KLU738"/>
      <c r="KLV738"/>
      <c r="KLW738"/>
      <c r="KLX738"/>
      <c r="KLY738"/>
      <c r="KLZ738"/>
      <c r="KMA738"/>
      <c r="KMB738"/>
      <c r="KMC738"/>
      <c r="KMD738"/>
      <c r="KME738"/>
      <c r="KMF738"/>
      <c r="KMG738"/>
      <c r="KMH738"/>
      <c r="KMI738"/>
      <c r="KMJ738"/>
      <c r="KMK738"/>
      <c r="KML738"/>
      <c r="KMM738"/>
      <c r="KMN738"/>
      <c r="KMO738"/>
      <c r="KMP738"/>
      <c r="KMQ738"/>
      <c r="KMR738"/>
      <c r="KMS738"/>
      <c r="KMT738"/>
      <c r="KMU738"/>
      <c r="KMV738"/>
      <c r="KMW738"/>
      <c r="KMX738"/>
      <c r="KMY738"/>
      <c r="KMZ738"/>
      <c r="KNA738"/>
      <c r="KNB738"/>
      <c r="KNC738"/>
      <c r="KND738"/>
      <c r="KNE738"/>
      <c r="KNF738"/>
      <c r="KNG738"/>
      <c r="KNH738"/>
      <c r="KNI738"/>
      <c r="KNJ738"/>
      <c r="KNK738"/>
      <c r="KNL738"/>
      <c r="KNM738"/>
      <c r="KNN738"/>
      <c r="KNO738"/>
      <c r="KNP738"/>
      <c r="KNQ738"/>
      <c r="KNR738"/>
      <c r="KNS738"/>
      <c r="KNT738"/>
      <c r="KNU738"/>
      <c r="KNV738"/>
      <c r="KNW738"/>
      <c r="KNX738"/>
      <c r="KNY738"/>
      <c r="KNZ738"/>
      <c r="KOA738"/>
      <c r="KOB738"/>
      <c r="KOC738"/>
      <c r="KOD738"/>
      <c r="KOE738"/>
      <c r="KOF738"/>
      <c r="KOG738"/>
      <c r="KOH738"/>
      <c r="KOI738"/>
      <c r="KOJ738"/>
      <c r="KOK738"/>
      <c r="KOL738"/>
      <c r="KOM738"/>
      <c r="KON738"/>
      <c r="KOO738"/>
      <c r="KOP738"/>
      <c r="KOQ738"/>
      <c r="KOR738"/>
      <c r="KOS738"/>
      <c r="KOT738"/>
      <c r="KOU738"/>
      <c r="KOV738"/>
      <c r="KOW738"/>
      <c r="KOX738"/>
      <c r="KOY738"/>
      <c r="KOZ738"/>
      <c r="KPA738"/>
      <c r="KPB738"/>
      <c r="KPC738"/>
      <c r="KPD738"/>
      <c r="KPE738"/>
      <c r="KPF738"/>
      <c r="KPG738"/>
      <c r="KPH738"/>
      <c r="KPI738"/>
      <c r="KPJ738"/>
      <c r="KPK738"/>
      <c r="KPL738"/>
      <c r="KPM738"/>
      <c r="KPN738"/>
      <c r="KPO738"/>
      <c r="KPP738"/>
      <c r="KPQ738"/>
      <c r="KPR738"/>
      <c r="KPS738"/>
      <c r="KPT738"/>
      <c r="KPU738"/>
      <c r="KPV738"/>
      <c r="KPW738"/>
      <c r="KPX738"/>
      <c r="KPY738"/>
      <c r="KPZ738"/>
      <c r="KQA738"/>
      <c r="KQB738"/>
      <c r="KQC738"/>
      <c r="KQD738"/>
      <c r="KQE738"/>
      <c r="KQF738"/>
      <c r="KQG738"/>
      <c r="KQH738"/>
      <c r="KQI738"/>
      <c r="KQJ738"/>
      <c r="KQK738"/>
      <c r="KQL738"/>
      <c r="KQM738"/>
      <c r="KQN738"/>
      <c r="KQO738"/>
      <c r="KQP738"/>
      <c r="KQQ738"/>
      <c r="KQR738"/>
      <c r="KQS738"/>
      <c r="KQT738"/>
      <c r="KQU738"/>
      <c r="KQV738"/>
      <c r="KQW738"/>
      <c r="KQX738"/>
      <c r="KQY738"/>
      <c r="KQZ738"/>
      <c r="KRA738"/>
      <c r="KRB738"/>
      <c r="KRC738"/>
      <c r="KRD738"/>
      <c r="KRE738"/>
      <c r="KRF738"/>
      <c r="KRG738"/>
      <c r="KRH738"/>
      <c r="KRI738"/>
      <c r="KRJ738"/>
      <c r="KRK738"/>
      <c r="KRL738"/>
      <c r="KRM738"/>
      <c r="KRN738"/>
      <c r="KRO738"/>
      <c r="KRP738"/>
      <c r="KRQ738"/>
      <c r="KRR738"/>
      <c r="KRS738"/>
      <c r="KRT738"/>
      <c r="KRU738"/>
      <c r="KRV738"/>
      <c r="KRW738"/>
      <c r="KRX738"/>
      <c r="KRY738"/>
      <c r="KRZ738"/>
      <c r="KSA738"/>
      <c r="KSB738"/>
      <c r="KSC738"/>
      <c r="KSD738"/>
      <c r="KSE738"/>
      <c r="KSF738"/>
      <c r="KSG738"/>
      <c r="KSH738"/>
      <c r="KSI738"/>
      <c r="KSJ738"/>
      <c r="KSK738"/>
      <c r="KSL738"/>
      <c r="KSM738"/>
      <c r="KSN738"/>
      <c r="KSO738"/>
      <c r="KSP738"/>
      <c r="KSQ738"/>
      <c r="KSR738"/>
      <c r="KSS738"/>
      <c r="KST738"/>
      <c r="KSU738"/>
      <c r="KSV738"/>
      <c r="KSW738"/>
      <c r="KSX738"/>
      <c r="KSY738"/>
      <c r="KSZ738"/>
      <c r="KTA738"/>
      <c r="KTB738"/>
      <c r="KTC738"/>
      <c r="KTD738"/>
      <c r="KTE738"/>
      <c r="KTF738"/>
      <c r="KTG738"/>
      <c r="KTH738"/>
      <c r="KTI738"/>
      <c r="KTJ738"/>
      <c r="KTK738"/>
      <c r="KTL738"/>
      <c r="KTM738"/>
      <c r="KTN738"/>
      <c r="KTO738"/>
      <c r="KTP738"/>
      <c r="KTQ738"/>
      <c r="KTR738"/>
      <c r="KTS738"/>
      <c r="KTT738"/>
      <c r="KTU738"/>
      <c r="KTV738"/>
      <c r="KTW738"/>
      <c r="KTX738"/>
      <c r="KTY738"/>
      <c r="KTZ738"/>
      <c r="KUA738"/>
      <c r="KUB738"/>
      <c r="KUC738"/>
      <c r="KUD738"/>
      <c r="KUE738"/>
      <c r="KUF738"/>
      <c r="KUG738"/>
      <c r="KUH738"/>
      <c r="KUI738"/>
      <c r="KUJ738"/>
      <c r="KUK738"/>
      <c r="KUL738"/>
      <c r="KUM738"/>
      <c r="KUN738"/>
      <c r="KUO738"/>
      <c r="KUP738"/>
      <c r="KUQ738"/>
      <c r="KUR738"/>
      <c r="KUS738"/>
      <c r="KUT738"/>
      <c r="KUU738"/>
      <c r="KUV738"/>
      <c r="KUW738"/>
      <c r="KUX738"/>
      <c r="KUY738"/>
      <c r="KUZ738"/>
      <c r="KVA738"/>
      <c r="KVB738"/>
      <c r="KVC738"/>
      <c r="KVD738"/>
      <c r="KVE738"/>
      <c r="KVF738"/>
      <c r="KVG738"/>
      <c r="KVH738"/>
      <c r="KVI738"/>
      <c r="KVJ738"/>
      <c r="KVK738"/>
      <c r="KVL738"/>
      <c r="KVM738"/>
      <c r="KVN738"/>
      <c r="KVO738"/>
      <c r="KVP738"/>
      <c r="KVQ738"/>
      <c r="KVR738"/>
      <c r="KVS738"/>
      <c r="KVT738"/>
      <c r="KVU738"/>
      <c r="KVV738"/>
      <c r="KVW738"/>
      <c r="KVX738"/>
      <c r="KVY738"/>
      <c r="KVZ738"/>
      <c r="KWA738"/>
      <c r="KWB738"/>
      <c r="KWC738"/>
      <c r="KWD738"/>
      <c r="KWE738"/>
      <c r="KWF738"/>
      <c r="KWG738"/>
      <c r="KWH738"/>
      <c r="KWI738"/>
      <c r="KWJ738"/>
      <c r="KWK738"/>
      <c r="KWL738"/>
      <c r="KWM738"/>
      <c r="KWN738"/>
      <c r="KWO738"/>
      <c r="KWP738"/>
      <c r="KWQ738"/>
      <c r="KWR738"/>
      <c r="KWS738"/>
      <c r="KWT738"/>
      <c r="KWU738"/>
      <c r="KWV738"/>
      <c r="KWW738"/>
      <c r="KWX738"/>
      <c r="KWY738"/>
      <c r="KWZ738"/>
      <c r="KXA738"/>
      <c r="KXB738"/>
      <c r="KXC738"/>
      <c r="KXD738"/>
      <c r="KXE738"/>
      <c r="KXF738"/>
      <c r="KXG738"/>
      <c r="KXH738"/>
      <c r="KXI738"/>
      <c r="KXJ738"/>
      <c r="KXK738"/>
      <c r="KXL738"/>
      <c r="KXM738"/>
      <c r="KXN738"/>
      <c r="KXO738"/>
      <c r="KXP738"/>
      <c r="KXQ738"/>
      <c r="KXR738"/>
      <c r="KXS738"/>
      <c r="KXT738"/>
      <c r="KXU738"/>
      <c r="KXV738"/>
      <c r="KXW738"/>
      <c r="KXX738"/>
      <c r="KXY738"/>
      <c r="KXZ738"/>
      <c r="KYA738"/>
      <c r="KYB738"/>
      <c r="KYC738"/>
      <c r="KYD738"/>
      <c r="KYE738"/>
      <c r="KYF738"/>
      <c r="KYG738"/>
      <c r="KYH738"/>
      <c r="KYI738"/>
      <c r="KYJ738"/>
      <c r="KYK738"/>
      <c r="KYL738"/>
      <c r="KYM738"/>
      <c r="KYN738"/>
      <c r="KYO738"/>
      <c r="KYP738"/>
      <c r="KYQ738"/>
      <c r="KYR738"/>
      <c r="KYS738"/>
      <c r="KYT738"/>
      <c r="KYU738"/>
      <c r="KYV738"/>
      <c r="KYW738"/>
      <c r="KYX738"/>
      <c r="KYY738"/>
      <c r="KYZ738"/>
      <c r="KZA738"/>
      <c r="KZB738"/>
      <c r="KZC738"/>
      <c r="KZD738"/>
      <c r="KZE738"/>
      <c r="KZF738"/>
      <c r="KZG738"/>
      <c r="KZH738"/>
      <c r="KZI738"/>
      <c r="KZJ738"/>
      <c r="KZK738"/>
      <c r="KZL738"/>
      <c r="KZM738"/>
      <c r="KZN738"/>
      <c r="KZO738"/>
      <c r="KZP738"/>
      <c r="KZQ738"/>
      <c r="KZR738"/>
      <c r="KZS738"/>
      <c r="KZT738"/>
      <c r="KZU738"/>
      <c r="KZV738"/>
      <c r="KZW738"/>
      <c r="KZX738"/>
      <c r="KZY738"/>
      <c r="KZZ738"/>
      <c r="LAA738"/>
      <c r="LAB738"/>
      <c r="LAC738"/>
      <c r="LAD738"/>
      <c r="LAE738"/>
      <c r="LAF738"/>
      <c r="LAG738"/>
      <c r="LAH738"/>
      <c r="LAI738"/>
      <c r="LAJ738"/>
      <c r="LAK738"/>
      <c r="LAL738"/>
      <c r="LAM738"/>
      <c r="LAN738"/>
      <c r="LAO738"/>
      <c r="LAP738"/>
      <c r="LAQ738"/>
      <c r="LAR738"/>
      <c r="LAS738"/>
      <c r="LAT738"/>
      <c r="LAU738"/>
      <c r="LAV738"/>
      <c r="LAW738"/>
      <c r="LAX738"/>
      <c r="LAY738"/>
      <c r="LAZ738"/>
      <c r="LBA738"/>
      <c r="LBB738"/>
      <c r="LBC738"/>
      <c r="LBD738"/>
      <c r="LBE738"/>
      <c r="LBF738"/>
      <c r="LBG738"/>
      <c r="LBH738"/>
      <c r="LBI738"/>
      <c r="LBJ738"/>
      <c r="LBK738"/>
      <c r="LBL738"/>
      <c r="LBM738"/>
      <c r="LBN738"/>
      <c r="LBO738"/>
      <c r="LBP738"/>
      <c r="LBQ738"/>
      <c r="LBR738"/>
      <c r="LBS738"/>
      <c r="LBT738"/>
      <c r="LBU738"/>
      <c r="LBV738"/>
      <c r="LBW738"/>
      <c r="LBX738"/>
      <c r="LBY738"/>
      <c r="LBZ738"/>
      <c r="LCA738"/>
      <c r="LCB738"/>
      <c r="LCC738"/>
      <c r="LCD738"/>
      <c r="LCE738"/>
      <c r="LCF738"/>
      <c r="LCG738"/>
      <c r="LCH738"/>
      <c r="LCI738"/>
      <c r="LCJ738"/>
      <c r="LCK738"/>
      <c r="LCL738"/>
      <c r="LCM738"/>
      <c r="LCN738"/>
      <c r="LCO738"/>
      <c r="LCP738"/>
      <c r="LCQ738"/>
      <c r="LCR738"/>
      <c r="LCS738"/>
      <c r="LCT738"/>
      <c r="LCU738"/>
      <c r="LCV738"/>
      <c r="LCW738"/>
      <c r="LCX738"/>
      <c r="LCY738"/>
      <c r="LCZ738"/>
      <c r="LDA738"/>
      <c r="LDB738"/>
      <c r="LDC738"/>
      <c r="LDD738"/>
      <c r="LDE738"/>
      <c r="LDF738"/>
      <c r="LDG738"/>
      <c r="LDH738"/>
      <c r="LDI738"/>
      <c r="LDJ738"/>
      <c r="LDK738"/>
      <c r="LDL738"/>
      <c r="LDM738"/>
      <c r="LDN738"/>
      <c r="LDO738"/>
      <c r="LDP738"/>
      <c r="LDQ738"/>
      <c r="LDR738"/>
      <c r="LDS738"/>
      <c r="LDT738"/>
      <c r="LDU738"/>
      <c r="LDV738"/>
      <c r="LDW738"/>
      <c r="LDX738"/>
      <c r="LDY738"/>
      <c r="LDZ738"/>
      <c r="LEA738"/>
      <c r="LEB738"/>
      <c r="LEC738"/>
      <c r="LED738"/>
      <c r="LEE738"/>
      <c r="LEF738"/>
      <c r="LEG738"/>
      <c r="LEH738"/>
      <c r="LEI738"/>
      <c r="LEJ738"/>
      <c r="LEK738"/>
      <c r="LEL738"/>
      <c r="LEM738"/>
      <c r="LEN738"/>
      <c r="LEO738"/>
      <c r="LEP738"/>
      <c r="LEQ738"/>
      <c r="LER738"/>
      <c r="LES738"/>
      <c r="LET738"/>
      <c r="LEU738"/>
      <c r="LEV738"/>
      <c r="LEW738"/>
      <c r="LEX738"/>
      <c r="LEY738"/>
      <c r="LEZ738"/>
      <c r="LFA738"/>
      <c r="LFB738"/>
      <c r="LFC738"/>
      <c r="LFD738"/>
      <c r="LFE738"/>
      <c r="LFF738"/>
      <c r="LFG738"/>
      <c r="LFH738"/>
      <c r="LFI738"/>
      <c r="LFJ738"/>
      <c r="LFK738"/>
      <c r="LFL738"/>
      <c r="LFM738"/>
      <c r="LFN738"/>
      <c r="LFO738"/>
      <c r="LFP738"/>
      <c r="LFQ738"/>
      <c r="LFR738"/>
      <c r="LFS738"/>
      <c r="LFT738"/>
      <c r="LFU738"/>
      <c r="LFV738"/>
      <c r="LFW738"/>
      <c r="LFX738"/>
      <c r="LFY738"/>
      <c r="LFZ738"/>
      <c r="LGA738"/>
      <c r="LGB738"/>
      <c r="LGC738"/>
      <c r="LGD738"/>
      <c r="LGE738"/>
      <c r="LGF738"/>
      <c r="LGG738"/>
      <c r="LGH738"/>
      <c r="LGI738"/>
      <c r="LGJ738"/>
      <c r="LGK738"/>
      <c r="LGL738"/>
      <c r="LGM738"/>
      <c r="LGN738"/>
      <c r="LGO738"/>
      <c r="LGP738"/>
      <c r="LGQ738"/>
      <c r="LGR738"/>
      <c r="LGS738"/>
      <c r="LGT738"/>
      <c r="LGU738"/>
      <c r="LGV738"/>
      <c r="LGW738"/>
      <c r="LGX738"/>
      <c r="LGY738"/>
      <c r="LGZ738"/>
      <c r="LHA738"/>
      <c r="LHB738"/>
      <c r="LHC738"/>
      <c r="LHD738"/>
      <c r="LHE738"/>
      <c r="LHF738"/>
      <c r="LHG738"/>
      <c r="LHH738"/>
      <c r="LHI738"/>
      <c r="LHJ738"/>
      <c r="LHK738"/>
      <c r="LHL738"/>
      <c r="LHM738"/>
      <c r="LHN738"/>
      <c r="LHO738"/>
      <c r="LHP738"/>
      <c r="LHQ738"/>
      <c r="LHR738"/>
      <c r="LHS738"/>
      <c r="LHT738"/>
      <c r="LHU738"/>
      <c r="LHV738"/>
      <c r="LHW738"/>
      <c r="LHX738"/>
      <c r="LHY738"/>
      <c r="LHZ738"/>
      <c r="LIA738"/>
      <c r="LIB738"/>
      <c r="LIC738"/>
      <c r="LID738"/>
      <c r="LIE738"/>
      <c r="LIF738"/>
      <c r="LIG738"/>
      <c r="LIH738"/>
      <c r="LII738"/>
      <c r="LIJ738"/>
      <c r="LIK738"/>
      <c r="LIL738"/>
      <c r="LIM738"/>
      <c r="LIN738"/>
      <c r="LIO738"/>
      <c r="LIP738"/>
      <c r="LIQ738"/>
      <c r="LIR738"/>
      <c r="LIS738"/>
      <c r="LIT738"/>
      <c r="LIU738"/>
      <c r="LIV738"/>
      <c r="LIW738"/>
      <c r="LIX738"/>
      <c r="LIY738"/>
      <c r="LIZ738"/>
      <c r="LJA738"/>
      <c r="LJB738"/>
      <c r="LJC738"/>
      <c r="LJD738"/>
      <c r="LJE738"/>
      <c r="LJF738"/>
      <c r="LJG738"/>
      <c r="LJH738"/>
      <c r="LJI738"/>
      <c r="LJJ738"/>
      <c r="LJK738"/>
      <c r="LJL738"/>
      <c r="LJM738"/>
      <c r="LJN738"/>
      <c r="LJO738"/>
      <c r="LJP738"/>
      <c r="LJQ738"/>
      <c r="LJR738"/>
      <c r="LJS738"/>
      <c r="LJT738"/>
      <c r="LJU738"/>
      <c r="LJV738"/>
      <c r="LJW738"/>
      <c r="LJX738"/>
      <c r="LJY738"/>
      <c r="LJZ738"/>
      <c r="LKA738"/>
      <c r="LKB738"/>
      <c r="LKC738"/>
      <c r="LKD738"/>
      <c r="LKE738"/>
      <c r="LKF738"/>
      <c r="LKG738"/>
      <c r="LKH738"/>
      <c r="LKI738"/>
      <c r="LKJ738"/>
      <c r="LKK738"/>
      <c r="LKL738"/>
      <c r="LKM738"/>
      <c r="LKN738"/>
      <c r="LKO738"/>
      <c r="LKP738"/>
      <c r="LKQ738"/>
      <c r="LKR738"/>
      <c r="LKS738"/>
      <c r="LKT738"/>
      <c r="LKU738"/>
      <c r="LKV738"/>
      <c r="LKW738"/>
      <c r="LKX738"/>
      <c r="LKY738"/>
      <c r="LKZ738"/>
      <c r="LLA738"/>
      <c r="LLB738"/>
      <c r="LLC738"/>
      <c r="LLD738"/>
      <c r="LLE738"/>
      <c r="LLF738"/>
      <c r="LLG738"/>
      <c r="LLH738"/>
      <c r="LLI738"/>
      <c r="LLJ738"/>
      <c r="LLK738"/>
      <c r="LLL738"/>
      <c r="LLM738"/>
      <c r="LLN738"/>
      <c r="LLO738"/>
      <c r="LLP738"/>
      <c r="LLQ738"/>
      <c r="LLR738"/>
      <c r="LLS738"/>
      <c r="LLT738"/>
      <c r="LLU738"/>
      <c r="LLV738"/>
      <c r="LLW738"/>
      <c r="LLX738"/>
      <c r="LLY738"/>
      <c r="LLZ738"/>
      <c r="LMA738"/>
      <c r="LMB738"/>
      <c r="LMC738"/>
      <c r="LMD738"/>
      <c r="LME738"/>
      <c r="LMF738"/>
      <c r="LMG738"/>
      <c r="LMH738"/>
      <c r="LMI738"/>
      <c r="LMJ738"/>
      <c r="LMK738"/>
      <c r="LML738"/>
      <c r="LMM738"/>
      <c r="LMN738"/>
      <c r="LMO738"/>
      <c r="LMP738"/>
      <c r="LMQ738"/>
      <c r="LMR738"/>
      <c r="LMS738"/>
      <c r="LMT738"/>
      <c r="LMU738"/>
      <c r="LMV738"/>
      <c r="LMW738"/>
      <c r="LMX738"/>
      <c r="LMY738"/>
      <c r="LMZ738"/>
      <c r="LNA738"/>
      <c r="LNB738"/>
      <c r="LNC738"/>
      <c r="LND738"/>
      <c r="LNE738"/>
      <c r="LNF738"/>
      <c r="LNG738"/>
      <c r="LNH738"/>
      <c r="LNI738"/>
      <c r="LNJ738"/>
      <c r="LNK738"/>
      <c r="LNL738"/>
      <c r="LNM738"/>
      <c r="LNN738"/>
      <c r="LNO738"/>
      <c r="LNP738"/>
      <c r="LNQ738"/>
      <c r="LNR738"/>
      <c r="LNS738"/>
      <c r="LNT738"/>
      <c r="LNU738"/>
      <c r="LNV738"/>
      <c r="LNW738"/>
      <c r="LNX738"/>
      <c r="LNY738"/>
      <c r="LNZ738"/>
      <c r="LOA738"/>
      <c r="LOB738"/>
      <c r="LOC738"/>
      <c r="LOD738"/>
      <c r="LOE738"/>
      <c r="LOF738"/>
      <c r="LOG738"/>
      <c r="LOH738"/>
      <c r="LOI738"/>
      <c r="LOJ738"/>
      <c r="LOK738"/>
      <c r="LOL738"/>
      <c r="LOM738"/>
      <c r="LON738"/>
      <c r="LOO738"/>
      <c r="LOP738"/>
      <c r="LOQ738"/>
      <c r="LOR738"/>
      <c r="LOS738"/>
      <c r="LOT738"/>
      <c r="LOU738"/>
      <c r="LOV738"/>
      <c r="LOW738"/>
      <c r="LOX738"/>
      <c r="LOY738"/>
      <c r="LOZ738"/>
      <c r="LPA738"/>
      <c r="LPB738"/>
      <c r="LPC738"/>
      <c r="LPD738"/>
      <c r="LPE738"/>
      <c r="LPF738"/>
      <c r="LPG738"/>
      <c r="LPH738"/>
      <c r="LPI738"/>
      <c r="LPJ738"/>
      <c r="LPK738"/>
      <c r="LPL738"/>
      <c r="LPM738"/>
      <c r="LPN738"/>
      <c r="LPO738"/>
      <c r="LPP738"/>
      <c r="LPQ738"/>
      <c r="LPR738"/>
      <c r="LPS738"/>
      <c r="LPT738"/>
      <c r="LPU738"/>
      <c r="LPV738"/>
      <c r="LPW738"/>
      <c r="LPX738"/>
      <c r="LPY738"/>
      <c r="LPZ738"/>
      <c r="LQA738"/>
      <c r="LQB738"/>
      <c r="LQC738"/>
      <c r="LQD738"/>
      <c r="LQE738"/>
      <c r="LQF738"/>
      <c r="LQG738"/>
      <c r="LQH738"/>
      <c r="LQI738"/>
      <c r="LQJ738"/>
      <c r="LQK738"/>
      <c r="LQL738"/>
      <c r="LQM738"/>
      <c r="LQN738"/>
      <c r="LQO738"/>
      <c r="LQP738"/>
      <c r="LQQ738"/>
      <c r="LQR738"/>
      <c r="LQS738"/>
      <c r="LQT738"/>
      <c r="LQU738"/>
      <c r="LQV738"/>
      <c r="LQW738"/>
      <c r="LQX738"/>
      <c r="LQY738"/>
      <c r="LQZ738"/>
      <c r="LRA738"/>
      <c r="LRB738"/>
      <c r="LRC738"/>
      <c r="LRD738"/>
      <c r="LRE738"/>
      <c r="LRF738"/>
      <c r="LRG738"/>
      <c r="LRH738"/>
      <c r="LRI738"/>
      <c r="LRJ738"/>
      <c r="LRK738"/>
      <c r="LRL738"/>
      <c r="LRM738"/>
      <c r="LRN738"/>
      <c r="LRO738"/>
      <c r="LRP738"/>
      <c r="LRQ738"/>
      <c r="LRR738"/>
      <c r="LRS738"/>
      <c r="LRT738"/>
      <c r="LRU738"/>
      <c r="LRV738"/>
      <c r="LRW738"/>
      <c r="LRX738"/>
      <c r="LRY738"/>
      <c r="LRZ738"/>
      <c r="LSA738"/>
      <c r="LSB738"/>
      <c r="LSC738"/>
      <c r="LSD738"/>
      <c r="LSE738"/>
      <c r="LSF738"/>
      <c r="LSG738"/>
      <c r="LSH738"/>
      <c r="LSI738"/>
      <c r="LSJ738"/>
      <c r="LSK738"/>
      <c r="LSL738"/>
      <c r="LSM738"/>
      <c r="LSN738"/>
      <c r="LSO738"/>
      <c r="LSP738"/>
      <c r="LSQ738"/>
      <c r="LSR738"/>
      <c r="LSS738"/>
      <c r="LST738"/>
      <c r="LSU738"/>
      <c r="LSV738"/>
      <c r="LSW738"/>
      <c r="LSX738"/>
      <c r="LSY738"/>
      <c r="LSZ738"/>
      <c r="LTA738"/>
      <c r="LTB738"/>
      <c r="LTC738"/>
      <c r="LTD738"/>
      <c r="LTE738"/>
      <c r="LTF738"/>
      <c r="LTG738"/>
      <c r="LTH738"/>
      <c r="LTI738"/>
      <c r="LTJ738"/>
      <c r="LTK738"/>
      <c r="LTL738"/>
      <c r="LTM738"/>
      <c r="LTN738"/>
      <c r="LTO738"/>
      <c r="LTP738"/>
      <c r="LTQ738"/>
      <c r="LTR738"/>
      <c r="LTS738"/>
      <c r="LTT738"/>
      <c r="LTU738"/>
      <c r="LTV738"/>
      <c r="LTW738"/>
      <c r="LTX738"/>
      <c r="LTY738"/>
      <c r="LTZ738"/>
      <c r="LUA738"/>
      <c r="LUB738"/>
      <c r="LUC738"/>
      <c r="LUD738"/>
      <c r="LUE738"/>
      <c r="LUF738"/>
      <c r="LUG738"/>
      <c r="LUH738"/>
      <c r="LUI738"/>
      <c r="LUJ738"/>
      <c r="LUK738"/>
      <c r="LUL738"/>
      <c r="LUM738"/>
      <c r="LUN738"/>
      <c r="LUO738"/>
      <c r="LUP738"/>
      <c r="LUQ738"/>
      <c r="LUR738"/>
      <c r="LUS738"/>
      <c r="LUT738"/>
      <c r="LUU738"/>
      <c r="LUV738"/>
      <c r="LUW738"/>
      <c r="LUX738"/>
      <c r="LUY738"/>
      <c r="LUZ738"/>
      <c r="LVA738"/>
      <c r="LVB738"/>
      <c r="LVC738"/>
      <c r="LVD738"/>
      <c r="LVE738"/>
      <c r="LVF738"/>
      <c r="LVG738"/>
      <c r="LVH738"/>
      <c r="LVI738"/>
      <c r="LVJ738"/>
      <c r="LVK738"/>
      <c r="LVL738"/>
      <c r="LVM738"/>
      <c r="LVN738"/>
      <c r="LVO738"/>
      <c r="LVP738"/>
      <c r="LVQ738"/>
      <c r="LVR738"/>
      <c r="LVS738"/>
      <c r="LVT738"/>
      <c r="LVU738"/>
      <c r="LVV738"/>
      <c r="LVW738"/>
      <c r="LVX738"/>
      <c r="LVY738"/>
      <c r="LVZ738"/>
      <c r="LWA738"/>
      <c r="LWB738"/>
      <c r="LWC738"/>
      <c r="LWD738"/>
      <c r="LWE738"/>
      <c r="LWF738"/>
      <c r="LWG738"/>
      <c r="LWH738"/>
      <c r="LWI738"/>
      <c r="LWJ738"/>
      <c r="LWK738"/>
      <c r="LWL738"/>
      <c r="LWM738"/>
      <c r="LWN738"/>
      <c r="LWO738"/>
      <c r="LWP738"/>
      <c r="LWQ738"/>
      <c r="LWR738"/>
      <c r="LWS738"/>
      <c r="LWT738"/>
      <c r="LWU738"/>
      <c r="LWV738"/>
      <c r="LWW738"/>
      <c r="LWX738"/>
      <c r="LWY738"/>
      <c r="LWZ738"/>
      <c r="LXA738"/>
      <c r="LXB738"/>
      <c r="LXC738"/>
      <c r="LXD738"/>
      <c r="LXE738"/>
      <c r="LXF738"/>
      <c r="LXG738"/>
      <c r="LXH738"/>
      <c r="LXI738"/>
      <c r="LXJ738"/>
      <c r="LXK738"/>
      <c r="LXL738"/>
      <c r="LXM738"/>
      <c r="LXN738"/>
      <c r="LXO738"/>
      <c r="LXP738"/>
      <c r="LXQ738"/>
      <c r="LXR738"/>
      <c r="LXS738"/>
      <c r="LXT738"/>
      <c r="LXU738"/>
      <c r="LXV738"/>
      <c r="LXW738"/>
      <c r="LXX738"/>
      <c r="LXY738"/>
      <c r="LXZ738"/>
      <c r="LYA738"/>
      <c r="LYB738"/>
      <c r="LYC738"/>
      <c r="LYD738"/>
      <c r="LYE738"/>
      <c r="LYF738"/>
      <c r="LYG738"/>
      <c r="LYH738"/>
      <c r="LYI738"/>
      <c r="LYJ738"/>
      <c r="LYK738"/>
      <c r="LYL738"/>
      <c r="LYM738"/>
      <c r="LYN738"/>
      <c r="LYO738"/>
      <c r="LYP738"/>
      <c r="LYQ738"/>
      <c r="LYR738"/>
      <c r="LYS738"/>
      <c r="LYT738"/>
      <c r="LYU738"/>
      <c r="LYV738"/>
      <c r="LYW738"/>
      <c r="LYX738"/>
      <c r="LYY738"/>
      <c r="LYZ738"/>
      <c r="LZA738"/>
      <c r="LZB738"/>
      <c r="LZC738"/>
      <c r="LZD738"/>
      <c r="LZE738"/>
      <c r="LZF738"/>
      <c r="LZG738"/>
      <c r="LZH738"/>
      <c r="LZI738"/>
      <c r="LZJ738"/>
      <c r="LZK738"/>
      <c r="LZL738"/>
      <c r="LZM738"/>
      <c r="LZN738"/>
      <c r="LZO738"/>
      <c r="LZP738"/>
      <c r="LZQ738"/>
      <c r="LZR738"/>
      <c r="LZS738"/>
      <c r="LZT738"/>
      <c r="LZU738"/>
      <c r="LZV738"/>
      <c r="LZW738"/>
      <c r="LZX738"/>
      <c r="LZY738"/>
      <c r="LZZ738"/>
      <c r="MAA738"/>
      <c r="MAB738"/>
      <c r="MAC738"/>
      <c r="MAD738"/>
      <c r="MAE738"/>
      <c r="MAF738"/>
      <c r="MAG738"/>
      <c r="MAH738"/>
      <c r="MAI738"/>
      <c r="MAJ738"/>
      <c r="MAK738"/>
      <c r="MAL738"/>
      <c r="MAM738"/>
      <c r="MAN738"/>
      <c r="MAO738"/>
      <c r="MAP738"/>
      <c r="MAQ738"/>
      <c r="MAR738"/>
      <c r="MAS738"/>
      <c r="MAT738"/>
      <c r="MAU738"/>
      <c r="MAV738"/>
      <c r="MAW738"/>
      <c r="MAX738"/>
      <c r="MAY738"/>
      <c r="MAZ738"/>
      <c r="MBA738"/>
      <c r="MBB738"/>
      <c r="MBC738"/>
      <c r="MBD738"/>
      <c r="MBE738"/>
      <c r="MBF738"/>
      <c r="MBG738"/>
      <c r="MBH738"/>
      <c r="MBI738"/>
      <c r="MBJ738"/>
      <c r="MBK738"/>
      <c r="MBL738"/>
      <c r="MBM738"/>
      <c r="MBN738"/>
      <c r="MBO738"/>
      <c r="MBP738"/>
      <c r="MBQ738"/>
      <c r="MBR738"/>
      <c r="MBS738"/>
      <c r="MBT738"/>
      <c r="MBU738"/>
      <c r="MBV738"/>
      <c r="MBW738"/>
      <c r="MBX738"/>
      <c r="MBY738"/>
      <c r="MBZ738"/>
      <c r="MCA738"/>
      <c r="MCB738"/>
      <c r="MCC738"/>
      <c r="MCD738"/>
      <c r="MCE738"/>
      <c r="MCF738"/>
      <c r="MCG738"/>
      <c r="MCH738"/>
      <c r="MCI738"/>
      <c r="MCJ738"/>
      <c r="MCK738"/>
      <c r="MCL738"/>
      <c r="MCM738"/>
      <c r="MCN738"/>
      <c r="MCO738"/>
      <c r="MCP738"/>
      <c r="MCQ738"/>
      <c r="MCR738"/>
      <c r="MCS738"/>
      <c r="MCT738"/>
      <c r="MCU738"/>
      <c r="MCV738"/>
      <c r="MCW738"/>
      <c r="MCX738"/>
      <c r="MCY738"/>
      <c r="MCZ738"/>
      <c r="MDA738"/>
      <c r="MDB738"/>
      <c r="MDC738"/>
      <c r="MDD738"/>
      <c r="MDE738"/>
      <c r="MDF738"/>
      <c r="MDG738"/>
      <c r="MDH738"/>
      <c r="MDI738"/>
      <c r="MDJ738"/>
      <c r="MDK738"/>
      <c r="MDL738"/>
      <c r="MDM738"/>
      <c r="MDN738"/>
      <c r="MDO738"/>
      <c r="MDP738"/>
      <c r="MDQ738"/>
      <c r="MDR738"/>
      <c r="MDS738"/>
      <c r="MDT738"/>
      <c r="MDU738"/>
      <c r="MDV738"/>
      <c r="MDW738"/>
      <c r="MDX738"/>
      <c r="MDY738"/>
      <c r="MDZ738"/>
      <c r="MEA738"/>
      <c r="MEB738"/>
      <c r="MEC738"/>
      <c r="MED738"/>
      <c r="MEE738"/>
      <c r="MEF738"/>
      <c r="MEG738"/>
      <c r="MEH738"/>
      <c r="MEI738"/>
      <c r="MEJ738"/>
      <c r="MEK738"/>
      <c r="MEL738"/>
      <c r="MEM738"/>
      <c r="MEN738"/>
      <c r="MEO738"/>
      <c r="MEP738"/>
      <c r="MEQ738"/>
      <c r="MER738"/>
      <c r="MES738"/>
      <c r="MET738"/>
      <c r="MEU738"/>
      <c r="MEV738"/>
      <c r="MEW738"/>
      <c r="MEX738"/>
      <c r="MEY738"/>
      <c r="MEZ738"/>
      <c r="MFA738"/>
      <c r="MFB738"/>
      <c r="MFC738"/>
      <c r="MFD738"/>
      <c r="MFE738"/>
      <c r="MFF738"/>
      <c r="MFG738"/>
      <c r="MFH738"/>
      <c r="MFI738"/>
      <c r="MFJ738"/>
      <c r="MFK738"/>
      <c r="MFL738"/>
      <c r="MFM738"/>
      <c r="MFN738"/>
      <c r="MFO738"/>
      <c r="MFP738"/>
      <c r="MFQ738"/>
      <c r="MFR738"/>
      <c r="MFS738"/>
      <c r="MFT738"/>
      <c r="MFU738"/>
      <c r="MFV738"/>
      <c r="MFW738"/>
      <c r="MFX738"/>
      <c r="MFY738"/>
      <c r="MFZ738"/>
      <c r="MGA738"/>
      <c r="MGB738"/>
      <c r="MGC738"/>
      <c r="MGD738"/>
      <c r="MGE738"/>
      <c r="MGF738"/>
      <c r="MGG738"/>
      <c r="MGH738"/>
      <c r="MGI738"/>
      <c r="MGJ738"/>
      <c r="MGK738"/>
      <c r="MGL738"/>
      <c r="MGM738"/>
      <c r="MGN738"/>
      <c r="MGO738"/>
      <c r="MGP738"/>
      <c r="MGQ738"/>
      <c r="MGR738"/>
      <c r="MGS738"/>
      <c r="MGT738"/>
      <c r="MGU738"/>
      <c r="MGV738"/>
      <c r="MGW738"/>
      <c r="MGX738"/>
      <c r="MGY738"/>
      <c r="MGZ738"/>
      <c r="MHA738"/>
      <c r="MHB738"/>
      <c r="MHC738"/>
      <c r="MHD738"/>
      <c r="MHE738"/>
      <c r="MHF738"/>
      <c r="MHG738"/>
      <c r="MHH738"/>
      <c r="MHI738"/>
      <c r="MHJ738"/>
      <c r="MHK738"/>
      <c r="MHL738"/>
      <c r="MHM738"/>
      <c r="MHN738"/>
      <c r="MHO738"/>
      <c r="MHP738"/>
      <c r="MHQ738"/>
      <c r="MHR738"/>
      <c r="MHS738"/>
      <c r="MHT738"/>
      <c r="MHU738"/>
      <c r="MHV738"/>
      <c r="MHW738"/>
      <c r="MHX738"/>
      <c r="MHY738"/>
      <c r="MHZ738"/>
      <c r="MIA738"/>
      <c r="MIB738"/>
      <c r="MIC738"/>
      <c r="MID738"/>
      <c r="MIE738"/>
      <c r="MIF738"/>
      <c r="MIG738"/>
      <c r="MIH738"/>
      <c r="MII738"/>
      <c r="MIJ738"/>
      <c r="MIK738"/>
      <c r="MIL738"/>
      <c r="MIM738"/>
      <c r="MIN738"/>
      <c r="MIO738"/>
      <c r="MIP738"/>
      <c r="MIQ738"/>
      <c r="MIR738"/>
      <c r="MIS738"/>
      <c r="MIT738"/>
      <c r="MIU738"/>
      <c r="MIV738"/>
      <c r="MIW738"/>
      <c r="MIX738"/>
      <c r="MIY738"/>
      <c r="MIZ738"/>
      <c r="MJA738"/>
      <c r="MJB738"/>
      <c r="MJC738"/>
      <c r="MJD738"/>
      <c r="MJE738"/>
      <c r="MJF738"/>
      <c r="MJG738"/>
      <c r="MJH738"/>
      <c r="MJI738"/>
      <c r="MJJ738"/>
      <c r="MJK738"/>
      <c r="MJL738"/>
      <c r="MJM738"/>
      <c r="MJN738"/>
      <c r="MJO738"/>
      <c r="MJP738"/>
      <c r="MJQ738"/>
      <c r="MJR738"/>
      <c r="MJS738"/>
      <c r="MJT738"/>
      <c r="MJU738"/>
      <c r="MJV738"/>
      <c r="MJW738"/>
      <c r="MJX738"/>
      <c r="MJY738"/>
      <c r="MJZ738"/>
      <c r="MKA738"/>
      <c r="MKB738"/>
      <c r="MKC738"/>
      <c r="MKD738"/>
      <c r="MKE738"/>
      <c r="MKF738"/>
      <c r="MKG738"/>
      <c r="MKH738"/>
      <c r="MKI738"/>
      <c r="MKJ738"/>
      <c r="MKK738"/>
      <c r="MKL738"/>
      <c r="MKM738"/>
      <c r="MKN738"/>
      <c r="MKO738"/>
      <c r="MKP738"/>
      <c r="MKQ738"/>
      <c r="MKR738"/>
      <c r="MKS738"/>
      <c r="MKT738"/>
      <c r="MKU738"/>
      <c r="MKV738"/>
      <c r="MKW738"/>
      <c r="MKX738"/>
      <c r="MKY738"/>
      <c r="MKZ738"/>
      <c r="MLA738"/>
      <c r="MLB738"/>
      <c r="MLC738"/>
      <c r="MLD738"/>
      <c r="MLE738"/>
      <c r="MLF738"/>
      <c r="MLG738"/>
      <c r="MLH738"/>
      <c r="MLI738"/>
      <c r="MLJ738"/>
      <c r="MLK738"/>
      <c r="MLL738"/>
      <c r="MLM738"/>
      <c r="MLN738"/>
      <c r="MLO738"/>
      <c r="MLP738"/>
      <c r="MLQ738"/>
      <c r="MLR738"/>
      <c r="MLS738"/>
      <c r="MLT738"/>
      <c r="MLU738"/>
      <c r="MLV738"/>
      <c r="MLW738"/>
      <c r="MLX738"/>
      <c r="MLY738"/>
      <c r="MLZ738"/>
      <c r="MMA738"/>
      <c r="MMB738"/>
      <c r="MMC738"/>
      <c r="MMD738"/>
      <c r="MME738"/>
      <c r="MMF738"/>
      <c r="MMG738"/>
      <c r="MMH738"/>
      <c r="MMI738"/>
      <c r="MMJ738"/>
      <c r="MMK738"/>
      <c r="MML738"/>
      <c r="MMM738"/>
      <c r="MMN738"/>
      <c r="MMO738"/>
      <c r="MMP738"/>
      <c r="MMQ738"/>
      <c r="MMR738"/>
      <c r="MMS738"/>
      <c r="MMT738"/>
      <c r="MMU738"/>
      <c r="MMV738"/>
      <c r="MMW738"/>
      <c r="MMX738"/>
      <c r="MMY738"/>
      <c r="MMZ738"/>
      <c r="MNA738"/>
      <c r="MNB738"/>
      <c r="MNC738"/>
      <c r="MND738"/>
      <c r="MNE738"/>
      <c r="MNF738"/>
      <c r="MNG738"/>
      <c r="MNH738"/>
      <c r="MNI738"/>
      <c r="MNJ738"/>
      <c r="MNK738"/>
      <c r="MNL738"/>
      <c r="MNM738"/>
      <c r="MNN738"/>
      <c r="MNO738"/>
      <c r="MNP738"/>
      <c r="MNQ738"/>
      <c r="MNR738"/>
      <c r="MNS738"/>
      <c r="MNT738"/>
      <c r="MNU738"/>
      <c r="MNV738"/>
      <c r="MNW738"/>
      <c r="MNX738"/>
      <c r="MNY738"/>
      <c r="MNZ738"/>
      <c r="MOA738"/>
      <c r="MOB738"/>
      <c r="MOC738"/>
      <c r="MOD738"/>
      <c r="MOE738"/>
      <c r="MOF738"/>
      <c r="MOG738"/>
      <c r="MOH738"/>
      <c r="MOI738"/>
      <c r="MOJ738"/>
      <c r="MOK738"/>
      <c r="MOL738"/>
      <c r="MOM738"/>
      <c r="MON738"/>
      <c r="MOO738"/>
      <c r="MOP738"/>
      <c r="MOQ738"/>
      <c r="MOR738"/>
      <c r="MOS738"/>
      <c r="MOT738"/>
      <c r="MOU738"/>
      <c r="MOV738"/>
      <c r="MOW738"/>
      <c r="MOX738"/>
      <c r="MOY738"/>
      <c r="MOZ738"/>
      <c r="MPA738"/>
      <c r="MPB738"/>
      <c r="MPC738"/>
      <c r="MPD738"/>
      <c r="MPE738"/>
      <c r="MPF738"/>
      <c r="MPG738"/>
      <c r="MPH738"/>
      <c r="MPI738"/>
      <c r="MPJ738"/>
      <c r="MPK738"/>
      <c r="MPL738"/>
      <c r="MPM738"/>
      <c r="MPN738"/>
      <c r="MPO738"/>
      <c r="MPP738"/>
      <c r="MPQ738"/>
      <c r="MPR738"/>
      <c r="MPS738"/>
      <c r="MPT738"/>
      <c r="MPU738"/>
      <c r="MPV738"/>
      <c r="MPW738"/>
      <c r="MPX738"/>
      <c r="MPY738"/>
      <c r="MPZ738"/>
      <c r="MQA738"/>
      <c r="MQB738"/>
      <c r="MQC738"/>
      <c r="MQD738"/>
      <c r="MQE738"/>
      <c r="MQF738"/>
      <c r="MQG738"/>
      <c r="MQH738"/>
      <c r="MQI738"/>
      <c r="MQJ738"/>
      <c r="MQK738"/>
      <c r="MQL738"/>
      <c r="MQM738"/>
      <c r="MQN738"/>
      <c r="MQO738"/>
      <c r="MQP738"/>
      <c r="MQQ738"/>
      <c r="MQR738"/>
      <c r="MQS738"/>
      <c r="MQT738"/>
      <c r="MQU738"/>
      <c r="MQV738"/>
      <c r="MQW738"/>
      <c r="MQX738"/>
      <c r="MQY738"/>
      <c r="MQZ738"/>
      <c r="MRA738"/>
      <c r="MRB738"/>
      <c r="MRC738"/>
      <c r="MRD738"/>
      <c r="MRE738"/>
      <c r="MRF738"/>
      <c r="MRG738"/>
      <c r="MRH738"/>
      <c r="MRI738"/>
      <c r="MRJ738"/>
      <c r="MRK738"/>
      <c r="MRL738"/>
      <c r="MRM738"/>
      <c r="MRN738"/>
      <c r="MRO738"/>
      <c r="MRP738"/>
      <c r="MRQ738"/>
      <c r="MRR738"/>
      <c r="MRS738"/>
      <c r="MRT738"/>
      <c r="MRU738"/>
      <c r="MRV738"/>
      <c r="MRW738"/>
      <c r="MRX738"/>
      <c r="MRY738"/>
      <c r="MRZ738"/>
      <c r="MSA738"/>
      <c r="MSB738"/>
      <c r="MSC738"/>
      <c r="MSD738"/>
      <c r="MSE738"/>
      <c r="MSF738"/>
      <c r="MSG738"/>
      <c r="MSH738"/>
      <c r="MSI738"/>
      <c r="MSJ738"/>
      <c r="MSK738"/>
      <c r="MSL738"/>
      <c r="MSM738"/>
      <c r="MSN738"/>
      <c r="MSO738"/>
      <c r="MSP738"/>
      <c r="MSQ738"/>
      <c r="MSR738"/>
      <c r="MSS738"/>
      <c r="MST738"/>
      <c r="MSU738"/>
      <c r="MSV738"/>
      <c r="MSW738"/>
      <c r="MSX738"/>
      <c r="MSY738"/>
      <c r="MSZ738"/>
      <c r="MTA738"/>
      <c r="MTB738"/>
      <c r="MTC738"/>
      <c r="MTD738"/>
      <c r="MTE738"/>
      <c r="MTF738"/>
      <c r="MTG738"/>
      <c r="MTH738"/>
      <c r="MTI738"/>
      <c r="MTJ738"/>
      <c r="MTK738"/>
      <c r="MTL738"/>
      <c r="MTM738"/>
      <c r="MTN738"/>
      <c r="MTO738"/>
      <c r="MTP738"/>
      <c r="MTQ738"/>
      <c r="MTR738"/>
      <c r="MTS738"/>
      <c r="MTT738"/>
      <c r="MTU738"/>
      <c r="MTV738"/>
      <c r="MTW738"/>
      <c r="MTX738"/>
      <c r="MTY738"/>
      <c r="MTZ738"/>
      <c r="MUA738"/>
      <c r="MUB738"/>
      <c r="MUC738"/>
      <c r="MUD738"/>
      <c r="MUE738"/>
      <c r="MUF738"/>
      <c r="MUG738"/>
      <c r="MUH738"/>
      <c r="MUI738"/>
      <c r="MUJ738"/>
      <c r="MUK738"/>
      <c r="MUL738"/>
      <c r="MUM738"/>
      <c r="MUN738"/>
      <c r="MUO738"/>
      <c r="MUP738"/>
      <c r="MUQ738"/>
      <c r="MUR738"/>
      <c r="MUS738"/>
      <c r="MUT738"/>
      <c r="MUU738"/>
      <c r="MUV738"/>
      <c r="MUW738"/>
      <c r="MUX738"/>
      <c r="MUY738"/>
      <c r="MUZ738"/>
      <c r="MVA738"/>
      <c r="MVB738"/>
      <c r="MVC738"/>
      <c r="MVD738"/>
      <c r="MVE738"/>
      <c r="MVF738"/>
      <c r="MVG738"/>
      <c r="MVH738"/>
      <c r="MVI738"/>
      <c r="MVJ738"/>
      <c r="MVK738"/>
      <c r="MVL738"/>
      <c r="MVM738"/>
      <c r="MVN738"/>
      <c r="MVO738"/>
      <c r="MVP738"/>
      <c r="MVQ738"/>
      <c r="MVR738"/>
      <c r="MVS738"/>
      <c r="MVT738"/>
      <c r="MVU738"/>
      <c r="MVV738"/>
      <c r="MVW738"/>
      <c r="MVX738"/>
      <c r="MVY738"/>
      <c r="MVZ738"/>
      <c r="MWA738"/>
      <c r="MWB738"/>
      <c r="MWC738"/>
      <c r="MWD738"/>
      <c r="MWE738"/>
      <c r="MWF738"/>
      <c r="MWG738"/>
      <c r="MWH738"/>
      <c r="MWI738"/>
      <c r="MWJ738"/>
      <c r="MWK738"/>
      <c r="MWL738"/>
      <c r="MWM738"/>
      <c r="MWN738"/>
      <c r="MWO738"/>
      <c r="MWP738"/>
      <c r="MWQ738"/>
      <c r="MWR738"/>
      <c r="MWS738"/>
      <c r="MWT738"/>
      <c r="MWU738"/>
      <c r="MWV738"/>
      <c r="MWW738"/>
      <c r="MWX738"/>
      <c r="MWY738"/>
      <c r="MWZ738"/>
      <c r="MXA738"/>
      <c r="MXB738"/>
      <c r="MXC738"/>
      <c r="MXD738"/>
      <c r="MXE738"/>
      <c r="MXF738"/>
      <c r="MXG738"/>
      <c r="MXH738"/>
      <c r="MXI738"/>
      <c r="MXJ738"/>
      <c r="MXK738"/>
      <c r="MXL738"/>
      <c r="MXM738"/>
      <c r="MXN738"/>
      <c r="MXO738"/>
      <c r="MXP738"/>
      <c r="MXQ738"/>
      <c r="MXR738"/>
      <c r="MXS738"/>
      <c r="MXT738"/>
      <c r="MXU738"/>
      <c r="MXV738"/>
      <c r="MXW738"/>
      <c r="MXX738"/>
      <c r="MXY738"/>
      <c r="MXZ738"/>
      <c r="MYA738"/>
      <c r="MYB738"/>
      <c r="MYC738"/>
      <c r="MYD738"/>
      <c r="MYE738"/>
      <c r="MYF738"/>
      <c r="MYG738"/>
      <c r="MYH738"/>
      <c r="MYI738"/>
      <c r="MYJ738"/>
      <c r="MYK738"/>
      <c r="MYL738"/>
      <c r="MYM738"/>
      <c r="MYN738"/>
      <c r="MYO738"/>
      <c r="MYP738"/>
      <c r="MYQ738"/>
      <c r="MYR738"/>
      <c r="MYS738"/>
      <c r="MYT738"/>
      <c r="MYU738"/>
      <c r="MYV738"/>
      <c r="MYW738"/>
      <c r="MYX738"/>
      <c r="MYY738"/>
      <c r="MYZ738"/>
      <c r="MZA738"/>
      <c r="MZB738"/>
      <c r="MZC738"/>
      <c r="MZD738"/>
      <c r="MZE738"/>
      <c r="MZF738"/>
      <c r="MZG738"/>
      <c r="MZH738"/>
      <c r="MZI738"/>
      <c r="MZJ738"/>
      <c r="MZK738"/>
      <c r="MZL738"/>
      <c r="MZM738"/>
      <c r="MZN738"/>
      <c r="MZO738"/>
      <c r="MZP738"/>
      <c r="MZQ738"/>
      <c r="MZR738"/>
      <c r="MZS738"/>
      <c r="MZT738"/>
      <c r="MZU738"/>
      <c r="MZV738"/>
      <c r="MZW738"/>
      <c r="MZX738"/>
      <c r="MZY738"/>
      <c r="MZZ738"/>
      <c r="NAA738"/>
      <c r="NAB738"/>
      <c r="NAC738"/>
      <c r="NAD738"/>
      <c r="NAE738"/>
      <c r="NAF738"/>
      <c r="NAG738"/>
      <c r="NAH738"/>
      <c r="NAI738"/>
      <c r="NAJ738"/>
      <c r="NAK738"/>
      <c r="NAL738"/>
      <c r="NAM738"/>
      <c r="NAN738"/>
      <c r="NAO738"/>
      <c r="NAP738"/>
      <c r="NAQ738"/>
      <c r="NAR738"/>
      <c r="NAS738"/>
      <c r="NAT738"/>
      <c r="NAU738"/>
      <c r="NAV738"/>
      <c r="NAW738"/>
      <c r="NAX738"/>
      <c r="NAY738"/>
      <c r="NAZ738"/>
      <c r="NBA738"/>
      <c r="NBB738"/>
      <c r="NBC738"/>
      <c r="NBD738"/>
      <c r="NBE738"/>
      <c r="NBF738"/>
      <c r="NBG738"/>
      <c r="NBH738"/>
      <c r="NBI738"/>
      <c r="NBJ738"/>
      <c r="NBK738"/>
      <c r="NBL738"/>
      <c r="NBM738"/>
      <c r="NBN738"/>
      <c r="NBO738"/>
      <c r="NBP738"/>
      <c r="NBQ738"/>
      <c r="NBR738"/>
      <c r="NBS738"/>
      <c r="NBT738"/>
      <c r="NBU738"/>
      <c r="NBV738"/>
      <c r="NBW738"/>
      <c r="NBX738"/>
      <c r="NBY738"/>
      <c r="NBZ738"/>
      <c r="NCA738"/>
      <c r="NCB738"/>
      <c r="NCC738"/>
      <c r="NCD738"/>
      <c r="NCE738"/>
      <c r="NCF738"/>
      <c r="NCG738"/>
      <c r="NCH738"/>
      <c r="NCI738"/>
      <c r="NCJ738"/>
      <c r="NCK738"/>
      <c r="NCL738"/>
      <c r="NCM738"/>
      <c r="NCN738"/>
      <c r="NCO738"/>
      <c r="NCP738"/>
      <c r="NCQ738"/>
      <c r="NCR738"/>
      <c r="NCS738"/>
      <c r="NCT738"/>
      <c r="NCU738"/>
      <c r="NCV738"/>
      <c r="NCW738"/>
      <c r="NCX738"/>
      <c r="NCY738"/>
      <c r="NCZ738"/>
      <c r="NDA738"/>
      <c r="NDB738"/>
      <c r="NDC738"/>
      <c r="NDD738"/>
      <c r="NDE738"/>
      <c r="NDF738"/>
      <c r="NDG738"/>
      <c r="NDH738"/>
      <c r="NDI738"/>
      <c r="NDJ738"/>
      <c r="NDK738"/>
      <c r="NDL738"/>
      <c r="NDM738"/>
      <c r="NDN738"/>
      <c r="NDO738"/>
      <c r="NDP738"/>
      <c r="NDQ738"/>
      <c r="NDR738"/>
      <c r="NDS738"/>
      <c r="NDT738"/>
      <c r="NDU738"/>
      <c r="NDV738"/>
      <c r="NDW738"/>
      <c r="NDX738"/>
      <c r="NDY738"/>
      <c r="NDZ738"/>
      <c r="NEA738"/>
      <c r="NEB738"/>
      <c r="NEC738"/>
      <c r="NED738"/>
      <c r="NEE738"/>
      <c r="NEF738"/>
      <c r="NEG738"/>
      <c r="NEH738"/>
      <c r="NEI738"/>
      <c r="NEJ738"/>
      <c r="NEK738"/>
      <c r="NEL738"/>
      <c r="NEM738"/>
      <c r="NEN738"/>
      <c r="NEO738"/>
      <c r="NEP738"/>
      <c r="NEQ738"/>
      <c r="NER738"/>
      <c r="NES738"/>
      <c r="NET738"/>
      <c r="NEU738"/>
      <c r="NEV738"/>
      <c r="NEW738"/>
      <c r="NEX738"/>
      <c r="NEY738"/>
      <c r="NEZ738"/>
      <c r="NFA738"/>
      <c r="NFB738"/>
      <c r="NFC738"/>
      <c r="NFD738"/>
      <c r="NFE738"/>
      <c r="NFF738"/>
      <c r="NFG738"/>
      <c r="NFH738"/>
      <c r="NFI738"/>
      <c r="NFJ738"/>
      <c r="NFK738"/>
      <c r="NFL738"/>
      <c r="NFM738"/>
      <c r="NFN738"/>
      <c r="NFO738"/>
      <c r="NFP738"/>
      <c r="NFQ738"/>
      <c r="NFR738"/>
      <c r="NFS738"/>
      <c r="NFT738"/>
      <c r="NFU738"/>
      <c r="NFV738"/>
      <c r="NFW738"/>
      <c r="NFX738"/>
      <c r="NFY738"/>
      <c r="NFZ738"/>
      <c r="NGA738"/>
      <c r="NGB738"/>
      <c r="NGC738"/>
      <c r="NGD738"/>
      <c r="NGE738"/>
      <c r="NGF738"/>
      <c r="NGG738"/>
      <c r="NGH738"/>
      <c r="NGI738"/>
      <c r="NGJ738"/>
      <c r="NGK738"/>
      <c r="NGL738"/>
      <c r="NGM738"/>
      <c r="NGN738"/>
      <c r="NGO738"/>
      <c r="NGP738"/>
      <c r="NGQ738"/>
      <c r="NGR738"/>
      <c r="NGS738"/>
      <c r="NGT738"/>
      <c r="NGU738"/>
      <c r="NGV738"/>
      <c r="NGW738"/>
      <c r="NGX738"/>
      <c r="NGY738"/>
      <c r="NGZ738"/>
      <c r="NHA738"/>
      <c r="NHB738"/>
      <c r="NHC738"/>
      <c r="NHD738"/>
      <c r="NHE738"/>
      <c r="NHF738"/>
      <c r="NHG738"/>
      <c r="NHH738"/>
      <c r="NHI738"/>
      <c r="NHJ738"/>
      <c r="NHK738"/>
      <c r="NHL738"/>
      <c r="NHM738"/>
      <c r="NHN738"/>
      <c r="NHO738"/>
      <c r="NHP738"/>
      <c r="NHQ738"/>
      <c r="NHR738"/>
      <c r="NHS738"/>
      <c r="NHT738"/>
      <c r="NHU738"/>
      <c r="NHV738"/>
      <c r="NHW738"/>
      <c r="NHX738"/>
      <c r="NHY738"/>
      <c r="NHZ738"/>
      <c r="NIA738"/>
      <c r="NIB738"/>
      <c r="NIC738"/>
      <c r="NID738"/>
      <c r="NIE738"/>
      <c r="NIF738"/>
      <c r="NIG738"/>
      <c r="NIH738"/>
      <c r="NII738"/>
      <c r="NIJ738"/>
      <c r="NIK738"/>
      <c r="NIL738"/>
      <c r="NIM738"/>
      <c r="NIN738"/>
      <c r="NIO738"/>
      <c r="NIP738"/>
      <c r="NIQ738"/>
      <c r="NIR738"/>
      <c r="NIS738"/>
      <c r="NIT738"/>
      <c r="NIU738"/>
      <c r="NIV738"/>
      <c r="NIW738"/>
      <c r="NIX738"/>
      <c r="NIY738"/>
      <c r="NIZ738"/>
      <c r="NJA738"/>
      <c r="NJB738"/>
      <c r="NJC738"/>
      <c r="NJD738"/>
      <c r="NJE738"/>
      <c r="NJF738"/>
      <c r="NJG738"/>
      <c r="NJH738"/>
      <c r="NJI738"/>
      <c r="NJJ738"/>
      <c r="NJK738"/>
      <c r="NJL738"/>
      <c r="NJM738"/>
      <c r="NJN738"/>
      <c r="NJO738"/>
      <c r="NJP738"/>
      <c r="NJQ738"/>
      <c r="NJR738"/>
      <c r="NJS738"/>
      <c r="NJT738"/>
      <c r="NJU738"/>
      <c r="NJV738"/>
      <c r="NJW738"/>
      <c r="NJX738"/>
      <c r="NJY738"/>
      <c r="NJZ738"/>
      <c r="NKA738"/>
      <c r="NKB738"/>
      <c r="NKC738"/>
      <c r="NKD738"/>
      <c r="NKE738"/>
      <c r="NKF738"/>
      <c r="NKG738"/>
      <c r="NKH738"/>
      <c r="NKI738"/>
      <c r="NKJ738"/>
      <c r="NKK738"/>
      <c r="NKL738"/>
      <c r="NKM738"/>
      <c r="NKN738"/>
      <c r="NKO738"/>
      <c r="NKP738"/>
      <c r="NKQ738"/>
      <c r="NKR738"/>
      <c r="NKS738"/>
      <c r="NKT738"/>
      <c r="NKU738"/>
      <c r="NKV738"/>
      <c r="NKW738"/>
      <c r="NKX738"/>
      <c r="NKY738"/>
      <c r="NKZ738"/>
      <c r="NLA738"/>
      <c r="NLB738"/>
      <c r="NLC738"/>
      <c r="NLD738"/>
      <c r="NLE738"/>
      <c r="NLF738"/>
      <c r="NLG738"/>
      <c r="NLH738"/>
      <c r="NLI738"/>
      <c r="NLJ738"/>
      <c r="NLK738"/>
      <c r="NLL738"/>
      <c r="NLM738"/>
      <c r="NLN738"/>
      <c r="NLO738"/>
      <c r="NLP738"/>
      <c r="NLQ738"/>
      <c r="NLR738"/>
      <c r="NLS738"/>
      <c r="NLT738"/>
      <c r="NLU738"/>
      <c r="NLV738"/>
      <c r="NLW738"/>
      <c r="NLX738"/>
      <c r="NLY738"/>
      <c r="NLZ738"/>
      <c r="NMA738"/>
      <c r="NMB738"/>
      <c r="NMC738"/>
      <c r="NMD738"/>
      <c r="NME738"/>
      <c r="NMF738"/>
      <c r="NMG738"/>
      <c r="NMH738"/>
      <c r="NMI738"/>
      <c r="NMJ738"/>
      <c r="NMK738"/>
      <c r="NML738"/>
      <c r="NMM738"/>
      <c r="NMN738"/>
      <c r="NMO738"/>
      <c r="NMP738"/>
      <c r="NMQ738"/>
      <c r="NMR738"/>
      <c r="NMS738"/>
      <c r="NMT738"/>
      <c r="NMU738"/>
      <c r="NMV738"/>
      <c r="NMW738"/>
      <c r="NMX738"/>
      <c r="NMY738"/>
      <c r="NMZ738"/>
      <c r="NNA738"/>
      <c r="NNB738"/>
      <c r="NNC738"/>
      <c r="NND738"/>
      <c r="NNE738"/>
      <c r="NNF738"/>
      <c r="NNG738"/>
      <c r="NNH738"/>
      <c r="NNI738"/>
      <c r="NNJ738"/>
      <c r="NNK738"/>
      <c r="NNL738"/>
      <c r="NNM738"/>
      <c r="NNN738"/>
      <c r="NNO738"/>
      <c r="NNP738"/>
      <c r="NNQ738"/>
      <c r="NNR738"/>
      <c r="NNS738"/>
      <c r="NNT738"/>
      <c r="NNU738"/>
      <c r="NNV738"/>
      <c r="NNW738"/>
      <c r="NNX738"/>
      <c r="NNY738"/>
      <c r="NNZ738"/>
      <c r="NOA738"/>
      <c r="NOB738"/>
      <c r="NOC738"/>
      <c r="NOD738"/>
      <c r="NOE738"/>
      <c r="NOF738"/>
      <c r="NOG738"/>
      <c r="NOH738"/>
      <c r="NOI738"/>
      <c r="NOJ738"/>
      <c r="NOK738"/>
      <c r="NOL738"/>
      <c r="NOM738"/>
      <c r="NON738"/>
      <c r="NOO738"/>
      <c r="NOP738"/>
      <c r="NOQ738"/>
      <c r="NOR738"/>
      <c r="NOS738"/>
      <c r="NOT738"/>
      <c r="NOU738"/>
      <c r="NOV738"/>
      <c r="NOW738"/>
      <c r="NOX738"/>
      <c r="NOY738"/>
      <c r="NOZ738"/>
      <c r="NPA738"/>
      <c r="NPB738"/>
      <c r="NPC738"/>
      <c r="NPD738"/>
      <c r="NPE738"/>
      <c r="NPF738"/>
      <c r="NPG738"/>
      <c r="NPH738"/>
      <c r="NPI738"/>
      <c r="NPJ738"/>
      <c r="NPK738"/>
      <c r="NPL738"/>
      <c r="NPM738"/>
      <c r="NPN738"/>
      <c r="NPO738"/>
      <c r="NPP738"/>
      <c r="NPQ738"/>
      <c r="NPR738"/>
      <c r="NPS738"/>
      <c r="NPT738"/>
      <c r="NPU738"/>
      <c r="NPV738"/>
      <c r="NPW738"/>
      <c r="NPX738"/>
      <c r="NPY738"/>
      <c r="NPZ738"/>
      <c r="NQA738"/>
      <c r="NQB738"/>
      <c r="NQC738"/>
      <c r="NQD738"/>
      <c r="NQE738"/>
      <c r="NQF738"/>
      <c r="NQG738"/>
      <c r="NQH738"/>
      <c r="NQI738"/>
      <c r="NQJ738"/>
      <c r="NQK738"/>
      <c r="NQL738"/>
      <c r="NQM738"/>
      <c r="NQN738"/>
      <c r="NQO738"/>
      <c r="NQP738"/>
      <c r="NQQ738"/>
      <c r="NQR738"/>
      <c r="NQS738"/>
      <c r="NQT738"/>
      <c r="NQU738"/>
      <c r="NQV738"/>
      <c r="NQW738"/>
      <c r="NQX738"/>
      <c r="NQY738"/>
      <c r="NQZ738"/>
      <c r="NRA738"/>
      <c r="NRB738"/>
      <c r="NRC738"/>
      <c r="NRD738"/>
      <c r="NRE738"/>
      <c r="NRF738"/>
      <c r="NRG738"/>
      <c r="NRH738"/>
      <c r="NRI738"/>
      <c r="NRJ738"/>
      <c r="NRK738"/>
      <c r="NRL738"/>
      <c r="NRM738"/>
      <c r="NRN738"/>
      <c r="NRO738"/>
      <c r="NRP738"/>
      <c r="NRQ738"/>
      <c r="NRR738"/>
      <c r="NRS738"/>
      <c r="NRT738"/>
      <c r="NRU738"/>
      <c r="NRV738"/>
      <c r="NRW738"/>
      <c r="NRX738"/>
      <c r="NRY738"/>
      <c r="NRZ738"/>
      <c r="NSA738"/>
      <c r="NSB738"/>
      <c r="NSC738"/>
      <c r="NSD738"/>
      <c r="NSE738"/>
      <c r="NSF738"/>
      <c r="NSG738"/>
      <c r="NSH738"/>
      <c r="NSI738"/>
      <c r="NSJ738"/>
      <c r="NSK738"/>
      <c r="NSL738"/>
      <c r="NSM738"/>
      <c r="NSN738"/>
      <c r="NSO738"/>
      <c r="NSP738"/>
      <c r="NSQ738"/>
      <c r="NSR738"/>
      <c r="NSS738"/>
      <c r="NST738"/>
      <c r="NSU738"/>
      <c r="NSV738"/>
      <c r="NSW738"/>
      <c r="NSX738"/>
      <c r="NSY738"/>
      <c r="NSZ738"/>
      <c r="NTA738"/>
      <c r="NTB738"/>
      <c r="NTC738"/>
      <c r="NTD738"/>
      <c r="NTE738"/>
      <c r="NTF738"/>
      <c r="NTG738"/>
      <c r="NTH738"/>
      <c r="NTI738"/>
      <c r="NTJ738"/>
      <c r="NTK738"/>
      <c r="NTL738"/>
      <c r="NTM738"/>
      <c r="NTN738"/>
      <c r="NTO738"/>
      <c r="NTP738"/>
      <c r="NTQ738"/>
      <c r="NTR738"/>
      <c r="NTS738"/>
      <c r="NTT738"/>
      <c r="NTU738"/>
      <c r="NTV738"/>
      <c r="NTW738"/>
      <c r="NTX738"/>
      <c r="NTY738"/>
      <c r="NTZ738"/>
      <c r="NUA738"/>
      <c r="NUB738"/>
      <c r="NUC738"/>
      <c r="NUD738"/>
      <c r="NUE738"/>
      <c r="NUF738"/>
      <c r="NUG738"/>
      <c r="NUH738"/>
      <c r="NUI738"/>
      <c r="NUJ738"/>
      <c r="NUK738"/>
      <c r="NUL738"/>
      <c r="NUM738"/>
      <c r="NUN738"/>
      <c r="NUO738"/>
      <c r="NUP738"/>
      <c r="NUQ738"/>
      <c r="NUR738"/>
      <c r="NUS738"/>
      <c r="NUT738"/>
      <c r="NUU738"/>
      <c r="NUV738"/>
      <c r="NUW738"/>
      <c r="NUX738"/>
      <c r="NUY738"/>
      <c r="NUZ738"/>
      <c r="NVA738"/>
      <c r="NVB738"/>
      <c r="NVC738"/>
      <c r="NVD738"/>
      <c r="NVE738"/>
      <c r="NVF738"/>
      <c r="NVG738"/>
      <c r="NVH738"/>
      <c r="NVI738"/>
      <c r="NVJ738"/>
      <c r="NVK738"/>
      <c r="NVL738"/>
      <c r="NVM738"/>
      <c r="NVN738"/>
      <c r="NVO738"/>
      <c r="NVP738"/>
      <c r="NVQ738"/>
      <c r="NVR738"/>
      <c r="NVS738"/>
      <c r="NVT738"/>
      <c r="NVU738"/>
      <c r="NVV738"/>
      <c r="NVW738"/>
      <c r="NVX738"/>
      <c r="NVY738"/>
      <c r="NVZ738"/>
      <c r="NWA738"/>
      <c r="NWB738"/>
      <c r="NWC738"/>
      <c r="NWD738"/>
      <c r="NWE738"/>
      <c r="NWF738"/>
      <c r="NWG738"/>
      <c r="NWH738"/>
      <c r="NWI738"/>
      <c r="NWJ738"/>
      <c r="NWK738"/>
      <c r="NWL738"/>
      <c r="NWM738"/>
      <c r="NWN738"/>
      <c r="NWO738"/>
      <c r="NWP738"/>
      <c r="NWQ738"/>
      <c r="NWR738"/>
      <c r="NWS738"/>
      <c r="NWT738"/>
      <c r="NWU738"/>
      <c r="NWV738"/>
      <c r="NWW738"/>
      <c r="NWX738"/>
      <c r="NWY738"/>
      <c r="NWZ738"/>
      <c r="NXA738"/>
      <c r="NXB738"/>
      <c r="NXC738"/>
      <c r="NXD738"/>
      <c r="NXE738"/>
      <c r="NXF738"/>
      <c r="NXG738"/>
      <c r="NXH738"/>
      <c r="NXI738"/>
      <c r="NXJ738"/>
      <c r="NXK738"/>
      <c r="NXL738"/>
      <c r="NXM738"/>
      <c r="NXN738"/>
      <c r="NXO738"/>
      <c r="NXP738"/>
      <c r="NXQ738"/>
      <c r="NXR738"/>
      <c r="NXS738"/>
      <c r="NXT738"/>
      <c r="NXU738"/>
      <c r="NXV738"/>
      <c r="NXW738"/>
      <c r="NXX738"/>
      <c r="NXY738"/>
      <c r="NXZ738"/>
      <c r="NYA738"/>
      <c r="NYB738"/>
      <c r="NYC738"/>
      <c r="NYD738"/>
      <c r="NYE738"/>
      <c r="NYF738"/>
      <c r="NYG738"/>
      <c r="NYH738"/>
      <c r="NYI738"/>
      <c r="NYJ738"/>
      <c r="NYK738"/>
      <c r="NYL738"/>
      <c r="NYM738"/>
      <c r="NYN738"/>
      <c r="NYO738"/>
      <c r="NYP738"/>
      <c r="NYQ738"/>
      <c r="NYR738"/>
      <c r="NYS738"/>
      <c r="NYT738"/>
      <c r="NYU738"/>
      <c r="NYV738"/>
      <c r="NYW738"/>
      <c r="NYX738"/>
      <c r="NYY738"/>
      <c r="NYZ738"/>
      <c r="NZA738"/>
      <c r="NZB738"/>
      <c r="NZC738"/>
      <c r="NZD738"/>
      <c r="NZE738"/>
      <c r="NZF738"/>
      <c r="NZG738"/>
      <c r="NZH738"/>
      <c r="NZI738"/>
      <c r="NZJ738"/>
      <c r="NZK738"/>
      <c r="NZL738"/>
      <c r="NZM738"/>
      <c r="NZN738"/>
      <c r="NZO738"/>
      <c r="NZP738"/>
      <c r="NZQ738"/>
      <c r="NZR738"/>
      <c r="NZS738"/>
      <c r="NZT738"/>
      <c r="NZU738"/>
      <c r="NZV738"/>
      <c r="NZW738"/>
      <c r="NZX738"/>
      <c r="NZY738"/>
      <c r="NZZ738"/>
      <c r="OAA738"/>
      <c r="OAB738"/>
      <c r="OAC738"/>
      <c r="OAD738"/>
      <c r="OAE738"/>
      <c r="OAF738"/>
      <c r="OAG738"/>
      <c r="OAH738"/>
      <c r="OAI738"/>
      <c r="OAJ738"/>
      <c r="OAK738"/>
      <c r="OAL738"/>
      <c r="OAM738"/>
      <c r="OAN738"/>
      <c r="OAO738"/>
      <c r="OAP738"/>
      <c r="OAQ738"/>
      <c r="OAR738"/>
      <c r="OAS738"/>
      <c r="OAT738"/>
      <c r="OAU738"/>
      <c r="OAV738"/>
      <c r="OAW738"/>
      <c r="OAX738"/>
      <c r="OAY738"/>
      <c r="OAZ738"/>
      <c r="OBA738"/>
      <c r="OBB738"/>
      <c r="OBC738"/>
      <c r="OBD738"/>
      <c r="OBE738"/>
      <c r="OBF738"/>
      <c r="OBG738"/>
      <c r="OBH738"/>
      <c r="OBI738"/>
      <c r="OBJ738"/>
      <c r="OBK738"/>
      <c r="OBL738"/>
      <c r="OBM738"/>
      <c r="OBN738"/>
      <c r="OBO738"/>
      <c r="OBP738"/>
      <c r="OBQ738"/>
      <c r="OBR738"/>
      <c r="OBS738"/>
      <c r="OBT738"/>
      <c r="OBU738"/>
      <c r="OBV738"/>
      <c r="OBW738"/>
      <c r="OBX738"/>
      <c r="OBY738"/>
      <c r="OBZ738"/>
      <c r="OCA738"/>
      <c r="OCB738"/>
      <c r="OCC738"/>
      <c r="OCD738"/>
      <c r="OCE738"/>
      <c r="OCF738"/>
      <c r="OCG738"/>
      <c r="OCH738"/>
      <c r="OCI738"/>
      <c r="OCJ738"/>
      <c r="OCK738"/>
      <c r="OCL738"/>
      <c r="OCM738"/>
      <c r="OCN738"/>
      <c r="OCO738"/>
      <c r="OCP738"/>
      <c r="OCQ738"/>
      <c r="OCR738"/>
      <c r="OCS738"/>
      <c r="OCT738"/>
      <c r="OCU738"/>
      <c r="OCV738"/>
      <c r="OCW738"/>
      <c r="OCX738"/>
      <c r="OCY738"/>
      <c r="OCZ738"/>
      <c r="ODA738"/>
      <c r="ODB738"/>
      <c r="ODC738"/>
      <c r="ODD738"/>
      <c r="ODE738"/>
      <c r="ODF738"/>
      <c r="ODG738"/>
      <c r="ODH738"/>
      <c r="ODI738"/>
      <c r="ODJ738"/>
      <c r="ODK738"/>
      <c r="ODL738"/>
      <c r="ODM738"/>
      <c r="ODN738"/>
      <c r="ODO738"/>
      <c r="ODP738"/>
      <c r="ODQ738"/>
      <c r="ODR738"/>
      <c r="ODS738"/>
      <c r="ODT738"/>
      <c r="ODU738"/>
      <c r="ODV738"/>
      <c r="ODW738"/>
      <c r="ODX738"/>
      <c r="ODY738"/>
      <c r="ODZ738"/>
      <c r="OEA738"/>
      <c r="OEB738"/>
      <c r="OEC738"/>
      <c r="OED738"/>
      <c r="OEE738"/>
      <c r="OEF738"/>
      <c r="OEG738"/>
      <c r="OEH738"/>
      <c r="OEI738"/>
      <c r="OEJ738"/>
      <c r="OEK738"/>
      <c r="OEL738"/>
      <c r="OEM738"/>
      <c r="OEN738"/>
      <c r="OEO738"/>
      <c r="OEP738"/>
      <c r="OEQ738"/>
      <c r="OER738"/>
      <c r="OES738"/>
      <c r="OET738"/>
      <c r="OEU738"/>
      <c r="OEV738"/>
      <c r="OEW738"/>
      <c r="OEX738"/>
      <c r="OEY738"/>
      <c r="OEZ738"/>
      <c r="OFA738"/>
      <c r="OFB738"/>
      <c r="OFC738"/>
      <c r="OFD738"/>
      <c r="OFE738"/>
      <c r="OFF738"/>
      <c r="OFG738"/>
      <c r="OFH738"/>
      <c r="OFI738"/>
      <c r="OFJ738"/>
      <c r="OFK738"/>
      <c r="OFL738"/>
      <c r="OFM738"/>
      <c r="OFN738"/>
      <c r="OFO738"/>
      <c r="OFP738"/>
      <c r="OFQ738"/>
      <c r="OFR738"/>
      <c r="OFS738"/>
      <c r="OFT738"/>
      <c r="OFU738"/>
      <c r="OFV738"/>
      <c r="OFW738"/>
      <c r="OFX738"/>
      <c r="OFY738"/>
      <c r="OFZ738"/>
      <c r="OGA738"/>
      <c r="OGB738"/>
      <c r="OGC738"/>
      <c r="OGD738"/>
      <c r="OGE738"/>
      <c r="OGF738"/>
      <c r="OGG738"/>
      <c r="OGH738"/>
      <c r="OGI738"/>
      <c r="OGJ738"/>
      <c r="OGK738"/>
      <c r="OGL738"/>
      <c r="OGM738"/>
      <c r="OGN738"/>
      <c r="OGO738"/>
      <c r="OGP738"/>
      <c r="OGQ738"/>
      <c r="OGR738"/>
      <c r="OGS738"/>
      <c r="OGT738"/>
      <c r="OGU738"/>
      <c r="OGV738"/>
      <c r="OGW738"/>
      <c r="OGX738"/>
      <c r="OGY738"/>
      <c r="OGZ738"/>
      <c r="OHA738"/>
      <c r="OHB738"/>
      <c r="OHC738"/>
      <c r="OHD738"/>
      <c r="OHE738"/>
      <c r="OHF738"/>
      <c r="OHG738"/>
      <c r="OHH738"/>
      <c r="OHI738"/>
      <c r="OHJ738"/>
      <c r="OHK738"/>
      <c r="OHL738"/>
      <c r="OHM738"/>
      <c r="OHN738"/>
      <c r="OHO738"/>
      <c r="OHP738"/>
      <c r="OHQ738"/>
      <c r="OHR738"/>
      <c r="OHS738"/>
      <c r="OHT738"/>
      <c r="OHU738"/>
      <c r="OHV738"/>
      <c r="OHW738"/>
      <c r="OHX738"/>
      <c r="OHY738"/>
      <c r="OHZ738"/>
      <c r="OIA738"/>
      <c r="OIB738"/>
      <c r="OIC738"/>
      <c r="OID738"/>
      <c r="OIE738"/>
      <c r="OIF738"/>
      <c r="OIG738"/>
      <c r="OIH738"/>
      <c r="OII738"/>
      <c r="OIJ738"/>
      <c r="OIK738"/>
      <c r="OIL738"/>
      <c r="OIM738"/>
      <c r="OIN738"/>
      <c r="OIO738"/>
      <c r="OIP738"/>
      <c r="OIQ738"/>
      <c r="OIR738"/>
      <c r="OIS738"/>
      <c r="OIT738"/>
      <c r="OIU738"/>
      <c r="OIV738"/>
      <c r="OIW738"/>
      <c r="OIX738"/>
      <c r="OIY738"/>
      <c r="OIZ738"/>
      <c r="OJA738"/>
      <c r="OJB738"/>
      <c r="OJC738"/>
      <c r="OJD738"/>
      <c r="OJE738"/>
      <c r="OJF738"/>
      <c r="OJG738"/>
      <c r="OJH738"/>
      <c r="OJI738"/>
      <c r="OJJ738"/>
      <c r="OJK738"/>
      <c r="OJL738"/>
      <c r="OJM738"/>
      <c r="OJN738"/>
      <c r="OJO738"/>
      <c r="OJP738"/>
      <c r="OJQ738"/>
      <c r="OJR738"/>
      <c r="OJS738"/>
      <c r="OJT738"/>
      <c r="OJU738"/>
      <c r="OJV738"/>
      <c r="OJW738"/>
      <c r="OJX738"/>
      <c r="OJY738"/>
      <c r="OJZ738"/>
      <c r="OKA738"/>
      <c r="OKB738"/>
      <c r="OKC738"/>
      <c r="OKD738"/>
      <c r="OKE738"/>
      <c r="OKF738"/>
      <c r="OKG738"/>
      <c r="OKH738"/>
      <c r="OKI738"/>
      <c r="OKJ738"/>
      <c r="OKK738"/>
      <c r="OKL738"/>
      <c r="OKM738"/>
      <c r="OKN738"/>
      <c r="OKO738"/>
      <c r="OKP738"/>
      <c r="OKQ738"/>
      <c r="OKR738"/>
      <c r="OKS738"/>
      <c r="OKT738"/>
      <c r="OKU738"/>
      <c r="OKV738"/>
      <c r="OKW738"/>
      <c r="OKX738"/>
      <c r="OKY738"/>
      <c r="OKZ738"/>
      <c r="OLA738"/>
      <c r="OLB738"/>
      <c r="OLC738"/>
      <c r="OLD738"/>
      <c r="OLE738"/>
      <c r="OLF738"/>
      <c r="OLG738"/>
      <c r="OLH738"/>
      <c r="OLI738"/>
      <c r="OLJ738"/>
      <c r="OLK738"/>
      <c r="OLL738"/>
      <c r="OLM738"/>
      <c r="OLN738"/>
      <c r="OLO738"/>
      <c r="OLP738"/>
      <c r="OLQ738"/>
      <c r="OLR738"/>
      <c r="OLS738"/>
      <c r="OLT738"/>
      <c r="OLU738"/>
      <c r="OLV738"/>
      <c r="OLW738"/>
      <c r="OLX738"/>
      <c r="OLY738"/>
      <c r="OLZ738"/>
      <c r="OMA738"/>
      <c r="OMB738"/>
      <c r="OMC738"/>
      <c r="OMD738"/>
      <c r="OME738"/>
      <c r="OMF738"/>
      <c r="OMG738"/>
      <c r="OMH738"/>
      <c r="OMI738"/>
      <c r="OMJ738"/>
      <c r="OMK738"/>
      <c r="OML738"/>
      <c r="OMM738"/>
      <c r="OMN738"/>
      <c r="OMO738"/>
      <c r="OMP738"/>
      <c r="OMQ738"/>
      <c r="OMR738"/>
      <c r="OMS738"/>
      <c r="OMT738"/>
      <c r="OMU738"/>
      <c r="OMV738"/>
      <c r="OMW738"/>
      <c r="OMX738"/>
      <c r="OMY738"/>
      <c r="OMZ738"/>
      <c r="ONA738"/>
      <c r="ONB738"/>
      <c r="ONC738"/>
      <c r="OND738"/>
      <c r="ONE738"/>
      <c r="ONF738"/>
      <c r="ONG738"/>
      <c r="ONH738"/>
      <c r="ONI738"/>
      <c r="ONJ738"/>
      <c r="ONK738"/>
      <c r="ONL738"/>
      <c r="ONM738"/>
      <c r="ONN738"/>
      <c r="ONO738"/>
      <c r="ONP738"/>
      <c r="ONQ738"/>
      <c r="ONR738"/>
      <c r="ONS738"/>
      <c r="ONT738"/>
      <c r="ONU738"/>
      <c r="ONV738"/>
      <c r="ONW738"/>
      <c r="ONX738"/>
      <c r="ONY738"/>
      <c r="ONZ738"/>
      <c r="OOA738"/>
      <c r="OOB738"/>
      <c r="OOC738"/>
      <c r="OOD738"/>
      <c r="OOE738"/>
      <c r="OOF738"/>
      <c r="OOG738"/>
      <c r="OOH738"/>
      <c r="OOI738"/>
      <c r="OOJ738"/>
      <c r="OOK738"/>
      <c r="OOL738"/>
      <c r="OOM738"/>
      <c r="OON738"/>
      <c r="OOO738"/>
      <c r="OOP738"/>
      <c r="OOQ738"/>
      <c r="OOR738"/>
      <c r="OOS738"/>
      <c r="OOT738"/>
      <c r="OOU738"/>
      <c r="OOV738"/>
      <c r="OOW738"/>
      <c r="OOX738"/>
      <c r="OOY738"/>
      <c r="OOZ738"/>
      <c r="OPA738"/>
      <c r="OPB738"/>
      <c r="OPC738"/>
      <c r="OPD738"/>
      <c r="OPE738"/>
      <c r="OPF738"/>
      <c r="OPG738"/>
      <c r="OPH738"/>
      <c r="OPI738"/>
      <c r="OPJ738"/>
      <c r="OPK738"/>
      <c r="OPL738"/>
      <c r="OPM738"/>
      <c r="OPN738"/>
      <c r="OPO738"/>
      <c r="OPP738"/>
      <c r="OPQ738"/>
      <c r="OPR738"/>
      <c r="OPS738"/>
      <c r="OPT738"/>
      <c r="OPU738"/>
      <c r="OPV738"/>
      <c r="OPW738"/>
      <c r="OPX738"/>
      <c r="OPY738"/>
      <c r="OPZ738"/>
      <c r="OQA738"/>
      <c r="OQB738"/>
      <c r="OQC738"/>
      <c r="OQD738"/>
      <c r="OQE738"/>
      <c r="OQF738"/>
      <c r="OQG738"/>
      <c r="OQH738"/>
      <c r="OQI738"/>
      <c r="OQJ738"/>
      <c r="OQK738"/>
      <c r="OQL738"/>
      <c r="OQM738"/>
      <c r="OQN738"/>
      <c r="OQO738"/>
      <c r="OQP738"/>
      <c r="OQQ738"/>
      <c r="OQR738"/>
      <c r="OQS738"/>
      <c r="OQT738"/>
      <c r="OQU738"/>
      <c r="OQV738"/>
      <c r="OQW738"/>
      <c r="OQX738"/>
      <c r="OQY738"/>
      <c r="OQZ738"/>
      <c r="ORA738"/>
      <c r="ORB738"/>
      <c r="ORC738"/>
      <c r="ORD738"/>
      <c r="ORE738"/>
      <c r="ORF738"/>
      <c r="ORG738"/>
      <c r="ORH738"/>
      <c r="ORI738"/>
      <c r="ORJ738"/>
      <c r="ORK738"/>
      <c r="ORL738"/>
      <c r="ORM738"/>
      <c r="ORN738"/>
      <c r="ORO738"/>
      <c r="ORP738"/>
      <c r="ORQ738"/>
      <c r="ORR738"/>
      <c r="ORS738"/>
      <c r="ORT738"/>
      <c r="ORU738"/>
      <c r="ORV738"/>
      <c r="ORW738"/>
      <c r="ORX738"/>
      <c r="ORY738"/>
      <c r="ORZ738"/>
      <c r="OSA738"/>
      <c r="OSB738"/>
      <c r="OSC738"/>
      <c r="OSD738"/>
      <c r="OSE738"/>
      <c r="OSF738"/>
      <c r="OSG738"/>
      <c r="OSH738"/>
      <c r="OSI738"/>
      <c r="OSJ738"/>
      <c r="OSK738"/>
      <c r="OSL738"/>
      <c r="OSM738"/>
      <c r="OSN738"/>
      <c r="OSO738"/>
      <c r="OSP738"/>
      <c r="OSQ738"/>
      <c r="OSR738"/>
      <c r="OSS738"/>
      <c r="OST738"/>
      <c r="OSU738"/>
      <c r="OSV738"/>
      <c r="OSW738"/>
      <c r="OSX738"/>
      <c r="OSY738"/>
      <c r="OSZ738"/>
      <c r="OTA738"/>
      <c r="OTB738"/>
      <c r="OTC738"/>
      <c r="OTD738"/>
      <c r="OTE738"/>
      <c r="OTF738"/>
      <c r="OTG738"/>
      <c r="OTH738"/>
      <c r="OTI738"/>
      <c r="OTJ738"/>
      <c r="OTK738"/>
      <c r="OTL738"/>
      <c r="OTM738"/>
      <c r="OTN738"/>
      <c r="OTO738"/>
      <c r="OTP738"/>
      <c r="OTQ738"/>
      <c r="OTR738"/>
      <c r="OTS738"/>
      <c r="OTT738"/>
      <c r="OTU738"/>
      <c r="OTV738"/>
      <c r="OTW738"/>
      <c r="OTX738"/>
      <c r="OTY738"/>
      <c r="OTZ738"/>
      <c r="OUA738"/>
      <c r="OUB738"/>
      <c r="OUC738"/>
      <c r="OUD738"/>
      <c r="OUE738"/>
      <c r="OUF738"/>
      <c r="OUG738"/>
      <c r="OUH738"/>
      <c r="OUI738"/>
      <c r="OUJ738"/>
      <c r="OUK738"/>
      <c r="OUL738"/>
      <c r="OUM738"/>
      <c r="OUN738"/>
      <c r="OUO738"/>
      <c r="OUP738"/>
      <c r="OUQ738"/>
      <c r="OUR738"/>
      <c r="OUS738"/>
      <c r="OUT738"/>
      <c r="OUU738"/>
      <c r="OUV738"/>
      <c r="OUW738"/>
      <c r="OUX738"/>
      <c r="OUY738"/>
      <c r="OUZ738"/>
      <c r="OVA738"/>
      <c r="OVB738"/>
      <c r="OVC738"/>
      <c r="OVD738"/>
      <c r="OVE738"/>
      <c r="OVF738"/>
      <c r="OVG738"/>
      <c r="OVH738"/>
      <c r="OVI738"/>
      <c r="OVJ738"/>
      <c r="OVK738"/>
      <c r="OVL738"/>
      <c r="OVM738"/>
      <c r="OVN738"/>
      <c r="OVO738"/>
      <c r="OVP738"/>
      <c r="OVQ738"/>
      <c r="OVR738"/>
      <c r="OVS738"/>
      <c r="OVT738"/>
      <c r="OVU738"/>
      <c r="OVV738"/>
      <c r="OVW738"/>
      <c r="OVX738"/>
      <c r="OVY738"/>
      <c r="OVZ738"/>
      <c r="OWA738"/>
      <c r="OWB738"/>
      <c r="OWC738"/>
      <c r="OWD738"/>
      <c r="OWE738"/>
      <c r="OWF738"/>
      <c r="OWG738"/>
      <c r="OWH738"/>
      <c r="OWI738"/>
      <c r="OWJ738"/>
      <c r="OWK738"/>
      <c r="OWL738"/>
      <c r="OWM738"/>
      <c r="OWN738"/>
      <c r="OWO738"/>
      <c r="OWP738"/>
      <c r="OWQ738"/>
      <c r="OWR738"/>
      <c r="OWS738"/>
      <c r="OWT738"/>
      <c r="OWU738"/>
      <c r="OWV738"/>
      <c r="OWW738"/>
      <c r="OWX738"/>
      <c r="OWY738"/>
      <c r="OWZ738"/>
      <c r="OXA738"/>
      <c r="OXB738"/>
      <c r="OXC738"/>
      <c r="OXD738"/>
      <c r="OXE738"/>
      <c r="OXF738"/>
      <c r="OXG738"/>
      <c r="OXH738"/>
      <c r="OXI738"/>
      <c r="OXJ738"/>
      <c r="OXK738"/>
      <c r="OXL738"/>
      <c r="OXM738"/>
      <c r="OXN738"/>
      <c r="OXO738"/>
      <c r="OXP738"/>
      <c r="OXQ738"/>
      <c r="OXR738"/>
      <c r="OXS738"/>
      <c r="OXT738"/>
      <c r="OXU738"/>
      <c r="OXV738"/>
      <c r="OXW738"/>
      <c r="OXX738"/>
      <c r="OXY738"/>
      <c r="OXZ738"/>
      <c r="OYA738"/>
      <c r="OYB738"/>
      <c r="OYC738"/>
      <c r="OYD738"/>
      <c r="OYE738"/>
      <c r="OYF738"/>
      <c r="OYG738"/>
      <c r="OYH738"/>
      <c r="OYI738"/>
      <c r="OYJ738"/>
      <c r="OYK738"/>
      <c r="OYL738"/>
      <c r="OYM738"/>
      <c r="OYN738"/>
      <c r="OYO738"/>
      <c r="OYP738"/>
      <c r="OYQ738"/>
      <c r="OYR738"/>
      <c r="OYS738"/>
      <c r="OYT738"/>
      <c r="OYU738"/>
      <c r="OYV738"/>
      <c r="OYW738"/>
      <c r="OYX738"/>
      <c r="OYY738"/>
      <c r="OYZ738"/>
      <c r="OZA738"/>
      <c r="OZB738"/>
      <c r="OZC738"/>
      <c r="OZD738"/>
      <c r="OZE738"/>
      <c r="OZF738"/>
      <c r="OZG738"/>
      <c r="OZH738"/>
      <c r="OZI738"/>
      <c r="OZJ738"/>
      <c r="OZK738"/>
      <c r="OZL738"/>
      <c r="OZM738"/>
      <c r="OZN738"/>
      <c r="OZO738"/>
      <c r="OZP738"/>
      <c r="OZQ738"/>
      <c r="OZR738"/>
      <c r="OZS738"/>
      <c r="OZT738"/>
      <c r="OZU738"/>
      <c r="OZV738"/>
      <c r="OZW738"/>
      <c r="OZX738"/>
      <c r="OZY738"/>
      <c r="OZZ738"/>
      <c r="PAA738"/>
      <c r="PAB738"/>
      <c r="PAC738"/>
      <c r="PAD738"/>
      <c r="PAE738"/>
      <c r="PAF738"/>
      <c r="PAG738"/>
      <c r="PAH738"/>
      <c r="PAI738"/>
      <c r="PAJ738"/>
      <c r="PAK738"/>
      <c r="PAL738"/>
      <c r="PAM738"/>
      <c r="PAN738"/>
      <c r="PAO738"/>
      <c r="PAP738"/>
      <c r="PAQ738"/>
      <c r="PAR738"/>
      <c r="PAS738"/>
      <c r="PAT738"/>
      <c r="PAU738"/>
      <c r="PAV738"/>
      <c r="PAW738"/>
      <c r="PAX738"/>
      <c r="PAY738"/>
      <c r="PAZ738"/>
      <c r="PBA738"/>
      <c r="PBB738"/>
      <c r="PBC738"/>
      <c r="PBD738"/>
      <c r="PBE738"/>
      <c r="PBF738"/>
      <c r="PBG738"/>
      <c r="PBH738"/>
      <c r="PBI738"/>
      <c r="PBJ738"/>
      <c r="PBK738"/>
      <c r="PBL738"/>
      <c r="PBM738"/>
      <c r="PBN738"/>
      <c r="PBO738"/>
      <c r="PBP738"/>
      <c r="PBQ738"/>
      <c r="PBR738"/>
      <c r="PBS738"/>
      <c r="PBT738"/>
      <c r="PBU738"/>
      <c r="PBV738"/>
      <c r="PBW738"/>
      <c r="PBX738"/>
      <c r="PBY738"/>
      <c r="PBZ738"/>
      <c r="PCA738"/>
      <c r="PCB738"/>
      <c r="PCC738"/>
      <c r="PCD738"/>
      <c r="PCE738"/>
      <c r="PCF738"/>
      <c r="PCG738"/>
      <c r="PCH738"/>
      <c r="PCI738"/>
      <c r="PCJ738"/>
      <c r="PCK738"/>
      <c r="PCL738"/>
      <c r="PCM738"/>
      <c r="PCN738"/>
      <c r="PCO738"/>
      <c r="PCP738"/>
      <c r="PCQ738"/>
      <c r="PCR738"/>
      <c r="PCS738"/>
      <c r="PCT738"/>
      <c r="PCU738"/>
      <c r="PCV738"/>
      <c r="PCW738"/>
      <c r="PCX738"/>
      <c r="PCY738"/>
      <c r="PCZ738"/>
      <c r="PDA738"/>
      <c r="PDB738"/>
      <c r="PDC738"/>
      <c r="PDD738"/>
      <c r="PDE738"/>
      <c r="PDF738"/>
      <c r="PDG738"/>
      <c r="PDH738"/>
      <c r="PDI738"/>
      <c r="PDJ738"/>
      <c r="PDK738"/>
      <c r="PDL738"/>
      <c r="PDM738"/>
      <c r="PDN738"/>
      <c r="PDO738"/>
      <c r="PDP738"/>
      <c r="PDQ738"/>
      <c r="PDR738"/>
      <c r="PDS738"/>
      <c r="PDT738"/>
      <c r="PDU738"/>
      <c r="PDV738"/>
      <c r="PDW738"/>
      <c r="PDX738"/>
      <c r="PDY738"/>
      <c r="PDZ738"/>
      <c r="PEA738"/>
      <c r="PEB738"/>
      <c r="PEC738"/>
      <c r="PED738"/>
      <c r="PEE738"/>
      <c r="PEF738"/>
      <c r="PEG738"/>
      <c r="PEH738"/>
      <c r="PEI738"/>
      <c r="PEJ738"/>
      <c r="PEK738"/>
      <c r="PEL738"/>
      <c r="PEM738"/>
      <c r="PEN738"/>
      <c r="PEO738"/>
      <c r="PEP738"/>
      <c r="PEQ738"/>
      <c r="PER738"/>
      <c r="PES738"/>
      <c r="PET738"/>
      <c r="PEU738"/>
      <c r="PEV738"/>
      <c r="PEW738"/>
      <c r="PEX738"/>
      <c r="PEY738"/>
      <c r="PEZ738"/>
      <c r="PFA738"/>
      <c r="PFB738"/>
      <c r="PFC738"/>
      <c r="PFD738"/>
      <c r="PFE738"/>
      <c r="PFF738"/>
      <c r="PFG738"/>
      <c r="PFH738"/>
      <c r="PFI738"/>
      <c r="PFJ738"/>
      <c r="PFK738"/>
      <c r="PFL738"/>
      <c r="PFM738"/>
      <c r="PFN738"/>
      <c r="PFO738"/>
      <c r="PFP738"/>
      <c r="PFQ738"/>
      <c r="PFR738"/>
      <c r="PFS738"/>
      <c r="PFT738"/>
      <c r="PFU738"/>
      <c r="PFV738"/>
      <c r="PFW738"/>
      <c r="PFX738"/>
      <c r="PFY738"/>
      <c r="PFZ738"/>
      <c r="PGA738"/>
      <c r="PGB738"/>
      <c r="PGC738"/>
      <c r="PGD738"/>
      <c r="PGE738"/>
      <c r="PGF738"/>
      <c r="PGG738"/>
      <c r="PGH738"/>
      <c r="PGI738"/>
      <c r="PGJ738"/>
      <c r="PGK738"/>
      <c r="PGL738"/>
      <c r="PGM738"/>
      <c r="PGN738"/>
      <c r="PGO738"/>
      <c r="PGP738"/>
      <c r="PGQ738"/>
      <c r="PGR738"/>
      <c r="PGS738"/>
      <c r="PGT738"/>
      <c r="PGU738"/>
      <c r="PGV738"/>
      <c r="PGW738"/>
      <c r="PGX738"/>
      <c r="PGY738"/>
      <c r="PGZ738"/>
      <c r="PHA738"/>
      <c r="PHB738"/>
      <c r="PHC738"/>
      <c r="PHD738"/>
      <c r="PHE738"/>
      <c r="PHF738"/>
      <c r="PHG738"/>
      <c r="PHH738"/>
      <c r="PHI738"/>
      <c r="PHJ738"/>
      <c r="PHK738"/>
      <c r="PHL738"/>
      <c r="PHM738"/>
      <c r="PHN738"/>
      <c r="PHO738"/>
      <c r="PHP738"/>
      <c r="PHQ738"/>
      <c r="PHR738"/>
      <c r="PHS738"/>
      <c r="PHT738"/>
      <c r="PHU738"/>
      <c r="PHV738"/>
      <c r="PHW738"/>
      <c r="PHX738"/>
      <c r="PHY738"/>
      <c r="PHZ738"/>
      <c r="PIA738"/>
      <c r="PIB738"/>
      <c r="PIC738"/>
      <c r="PID738"/>
      <c r="PIE738"/>
      <c r="PIF738"/>
      <c r="PIG738"/>
      <c r="PIH738"/>
      <c r="PII738"/>
      <c r="PIJ738"/>
      <c r="PIK738"/>
      <c r="PIL738"/>
      <c r="PIM738"/>
      <c r="PIN738"/>
      <c r="PIO738"/>
      <c r="PIP738"/>
      <c r="PIQ738"/>
      <c r="PIR738"/>
      <c r="PIS738"/>
      <c r="PIT738"/>
      <c r="PIU738"/>
      <c r="PIV738"/>
      <c r="PIW738"/>
      <c r="PIX738"/>
      <c r="PIY738"/>
      <c r="PIZ738"/>
      <c r="PJA738"/>
      <c r="PJB738"/>
      <c r="PJC738"/>
      <c r="PJD738"/>
      <c r="PJE738"/>
      <c r="PJF738"/>
      <c r="PJG738"/>
      <c r="PJH738"/>
      <c r="PJI738"/>
      <c r="PJJ738"/>
      <c r="PJK738"/>
      <c r="PJL738"/>
      <c r="PJM738"/>
      <c r="PJN738"/>
      <c r="PJO738"/>
      <c r="PJP738"/>
      <c r="PJQ738"/>
      <c r="PJR738"/>
      <c r="PJS738"/>
      <c r="PJT738"/>
      <c r="PJU738"/>
      <c r="PJV738"/>
      <c r="PJW738"/>
      <c r="PJX738"/>
      <c r="PJY738"/>
      <c r="PJZ738"/>
      <c r="PKA738"/>
      <c r="PKB738"/>
      <c r="PKC738"/>
      <c r="PKD738"/>
      <c r="PKE738"/>
      <c r="PKF738"/>
      <c r="PKG738"/>
      <c r="PKH738"/>
      <c r="PKI738"/>
      <c r="PKJ738"/>
      <c r="PKK738"/>
      <c r="PKL738"/>
      <c r="PKM738"/>
      <c r="PKN738"/>
      <c r="PKO738"/>
      <c r="PKP738"/>
      <c r="PKQ738"/>
      <c r="PKR738"/>
      <c r="PKS738"/>
      <c r="PKT738"/>
      <c r="PKU738"/>
      <c r="PKV738"/>
      <c r="PKW738"/>
      <c r="PKX738"/>
      <c r="PKY738"/>
      <c r="PKZ738"/>
      <c r="PLA738"/>
      <c r="PLB738"/>
      <c r="PLC738"/>
      <c r="PLD738"/>
      <c r="PLE738"/>
      <c r="PLF738"/>
      <c r="PLG738"/>
      <c r="PLH738"/>
      <c r="PLI738"/>
      <c r="PLJ738"/>
      <c r="PLK738"/>
      <c r="PLL738"/>
      <c r="PLM738"/>
      <c r="PLN738"/>
      <c r="PLO738"/>
      <c r="PLP738"/>
      <c r="PLQ738"/>
      <c r="PLR738"/>
      <c r="PLS738"/>
      <c r="PLT738"/>
      <c r="PLU738"/>
      <c r="PLV738"/>
      <c r="PLW738"/>
      <c r="PLX738"/>
      <c r="PLY738"/>
      <c r="PLZ738"/>
      <c r="PMA738"/>
      <c r="PMB738"/>
      <c r="PMC738"/>
      <c r="PMD738"/>
      <c r="PME738"/>
      <c r="PMF738"/>
      <c r="PMG738"/>
      <c r="PMH738"/>
      <c r="PMI738"/>
      <c r="PMJ738"/>
      <c r="PMK738"/>
      <c r="PML738"/>
      <c r="PMM738"/>
      <c r="PMN738"/>
      <c r="PMO738"/>
      <c r="PMP738"/>
      <c r="PMQ738"/>
      <c r="PMR738"/>
      <c r="PMS738"/>
      <c r="PMT738"/>
      <c r="PMU738"/>
      <c r="PMV738"/>
      <c r="PMW738"/>
      <c r="PMX738"/>
      <c r="PMY738"/>
      <c r="PMZ738"/>
      <c r="PNA738"/>
      <c r="PNB738"/>
      <c r="PNC738"/>
      <c r="PND738"/>
      <c r="PNE738"/>
      <c r="PNF738"/>
      <c r="PNG738"/>
      <c r="PNH738"/>
      <c r="PNI738"/>
      <c r="PNJ738"/>
      <c r="PNK738"/>
      <c r="PNL738"/>
      <c r="PNM738"/>
      <c r="PNN738"/>
      <c r="PNO738"/>
      <c r="PNP738"/>
      <c r="PNQ738"/>
      <c r="PNR738"/>
      <c r="PNS738"/>
      <c r="PNT738"/>
      <c r="PNU738"/>
      <c r="PNV738"/>
      <c r="PNW738"/>
      <c r="PNX738"/>
      <c r="PNY738"/>
      <c r="PNZ738"/>
      <c r="POA738"/>
      <c r="POB738"/>
      <c r="POC738"/>
      <c r="POD738"/>
      <c r="POE738"/>
      <c r="POF738"/>
      <c r="POG738"/>
      <c r="POH738"/>
      <c r="POI738"/>
      <c r="POJ738"/>
      <c r="POK738"/>
      <c r="POL738"/>
      <c r="POM738"/>
      <c r="PON738"/>
      <c r="POO738"/>
      <c r="POP738"/>
      <c r="POQ738"/>
      <c r="POR738"/>
      <c r="POS738"/>
      <c r="POT738"/>
      <c r="POU738"/>
      <c r="POV738"/>
      <c r="POW738"/>
      <c r="POX738"/>
      <c r="POY738"/>
      <c r="POZ738"/>
      <c r="PPA738"/>
      <c r="PPB738"/>
      <c r="PPC738"/>
      <c r="PPD738"/>
      <c r="PPE738"/>
      <c r="PPF738"/>
      <c r="PPG738"/>
      <c r="PPH738"/>
      <c r="PPI738"/>
      <c r="PPJ738"/>
      <c r="PPK738"/>
      <c r="PPL738"/>
      <c r="PPM738"/>
      <c r="PPN738"/>
      <c r="PPO738"/>
      <c r="PPP738"/>
      <c r="PPQ738"/>
      <c r="PPR738"/>
      <c r="PPS738"/>
      <c r="PPT738"/>
      <c r="PPU738"/>
      <c r="PPV738"/>
      <c r="PPW738"/>
      <c r="PPX738"/>
      <c r="PPY738"/>
      <c r="PPZ738"/>
      <c r="PQA738"/>
      <c r="PQB738"/>
      <c r="PQC738"/>
      <c r="PQD738"/>
      <c r="PQE738"/>
      <c r="PQF738"/>
      <c r="PQG738"/>
      <c r="PQH738"/>
      <c r="PQI738"/>
      <c r="PQJ738"/>
      <c r="PQK738"/>
      <c r="PQL738"/>
      <c r="PQM738"/>
      <c r="PQN738"/>
      <c r="PQO738"/>
      <c r="PQP738"/>
      <c r="PQQ738"/>
      <c r="PQR738"/>
      <c r="PQS738"/>
      <c r="PQT738"/>
      <c r="PQU738"/>
      <c r="PQV738"/>
      <c r="PQW738"/>
      <c r="PQX738"/>
      <c r="PQY738"/>
      <c r="PQZ738"/>
      <c r="PRA738"/>
      <c r="PRB738"/>
      <c r="PRC738"/>
      <c r="PRD738"/>
      <c r="PRE738"/>
      <c r="PRF738"/>
      <c r="PRG738"/>
      <c r="PRH738"/>
      <c r="PRI738"/>
      <c r="PRJ738"/>
      <c r="PRK738"/>
      <c r="PRL738"/>
      <c r="PRM738"/>
      <c r="PRN738"/>
      <c r="PRO738"/>
      <c r="PRP738"/>
      <c r="PRQ738"/>
      <c r="PRR738"/>
      <c r="PRS738"/>
      <c r="PRT738"/>
      <c r="PRU738"/>
      <c r="PRV738"/>
      <c r="PRW738"/>
      <c r="PRX738"/>
      <c r="PRY738"/>
      <c r="PRZ738"/>
      <c r="PSA738"/>
      <c r="PSB738"/>
      <c r="PSC738"/>
      <c r="PSD738"/>
      <c r="PSE738"/>
      <c r="PSF738"/>
      <c r="PSG738"/>
      <c r="PSH738"/>
      <c r="PSI738"/>
      <c r="PSJ738"/>
      <c r="PSK738"/>
      <c r="PSL738"/>
      <c r="PSM738"/>
      <c r="PSN738"/>
      <c r="PSO738"/>
      <c r="PSP738"/>
      <c r="PSQ738"/>
      <c r="PSR738"/>
      <c r="PSS738"/>
      <c r="PST738"/>
      <c r="PSU738"/>
      <c r="PSV738"/>
      <c r="PSW738"/>
      <c r="PSX738"/>
      <c r="PSY738"/>
      <c r="PSZ738"/>
      <c r="PTA738"/>
      <c r="PTB738"/>
      <c r="PTC738"/>
      <c r="PTD738"/>
      <c r="PTE738"/>
      <c r="PTF738"/>
      <c r="PTG738"/>
      <c r="PTH738"/>
      <c r="PTI738"/>
      <c r="PTJ738"/>
      <c r="PTK738"/>
      <c r="PTL738"/>
      <c r="PTM738"/>
      <c r="PTN738"/>
      <c r="PTO738"/>
      <c r="PTP738"/>
      <c r="PTQ738"/>
      <c r="PTR738"/>
      <c r="PTS738"/>
      <c r="PTT738"/>
      <c r="PTU738"/>
      <c r="PTV738"/>
      <c r="PTW738"/>
      <c r="PTX738"/>
      <c r="PTY738"/>
      <c r="PTZ738"/>
      <c r="PUA738"/>
      <c r="PUB738"/>
      <c r="PUC738"/>
      <c r="PUD738"/>
      <c r="PUE738"/>
      <c r="PUF738"/>
      <c r="PUG738"/>
      <c r="PUH738"/>
      <c r="PUI738"/>
      <c r="PUJ738"/>
      <c r="PUK738"/>
      <c r="PUL738"/>
      <c r="PUM738"/>
      <c r="PUN738"/>
      <c r="PUO738"/>
      <c r="PUP738"/>
      <c r="PUQ738"/>
      <c r="PUR738"/>
      <c r="PUS738"/>
      <c r="PUT738"/>
      <c r="PUU738"/>
      <c r="PUV738"/>
      <c r="PUW738"/>
      <c r="PUX738"/>
      <c r="PUY738"/>
      <c r="PUZ738"/>
      <c r="PVA738"/>
      <c r="PVB738"/>
      <c r="PVC738"/>
      <c r="PVD738"/>
      <c r="PVE738"/>
      <c r="PVF738"/>
      <c r="PVG738"/>
      <c r="PVH738"/>
      <c r="PVI738"/>
      <c r="PVJ738"/>
      <c r="PVK738"/>
      <c r="PVL738"/>
      <c r="PVM738"/>
      <c r="PVN738"/>
      <c r="PVO738"/>
      <c r="PVP738"/>
      <c r="PVQ738"/>
      <c r="PVR738"/>
      <c r="PVS738"/>
      <c r="PVT738"/>
      <c r="PVU738"/>
      <c r="PVV738"/>
      <c r="PVW738"/>
      <c r="PVX738"/>
      <c r="PVY738"/>
      <c r="PVZ738"/>
      <c r="PWA738"/>
      <c r="PWB738"/>
      <c r="PWC738"/>
      <c r="PWD738"/>
      <c r="PWE738"/>
      <c r="PWF738"/>
      <c r="PWG738"/>
      <c r="PWH738"/>
      <c r="PWI738"/>
      <c r="PWJ738"/>
      <c r="PWK738"/>
      <c r="PWL738"/>
      <c r="PWM738"/>
      <c r="PWN738"/>
      <c r="PWO738"/>
      <c r="PWP738"/>
      <c r="PWQ738"/>
      <c r="PWR738"/>
      <c r="PWS738"/>
      <c r="PWT738"/>
      <c r="PWU738"/>
      <c r="PWV738"/>
      <c r="PWW738"/>
      <c r="PWX738"/>
      <c r="PWY738"/>
      <c r="PWZ738"/>
      <c r="PXA738"/>
      <c r="PXB738"/>
      <c r="PXC738"/>
      <c r="PXD738"/>
      <c r="PXE738"/>
      <c r="PXF738"/>
      <c r="PXG738"/>
      <c r="PXH738"/>
      <c r="PXI738"/>
      <c r="PXJ738"/>
      <c r="PXK738"/>
      <c r="PXL738"/>
      <c r="PXM738"/>
      <c r="PXN738"/>
      <c r="PXO738"/>
      <c r="PXP738"/>
      <c r="PXQ738"/>
      <c r="PXR738"/>
      <c r="PXS738"/>
      <c r="PXT738"/>
      <c r="PXU738"/>
      <c r="PXV738"/>
      <c r="PXW738"/>
      <c r="PXX738"/>
      <c r="PXY738"/>
      <c r="PXZ738"/>
      <c r="PYA738"/>
      <c r="PYB738"/>
      <c r="PYC738"/>
      <c r="PYD738"/>
      <c r="PYE738"/>
      <c r="PYF738"/>
      <c r="PYG738"/>
      <c r="PYH738"/>
      <c r="PYI738"/>
      <c r="PYJ738"/>
      <c r="PYK738"/>
      <c r="PYL738"/>
      <c r="PYM738"/>
      <c r="PYN738"/>
      <c r="PYO738"/>
      <c r="PYP738"/>
      <c r="PYQ738"/>
      <c r="PYR738"/>
      <c r="PYS738"/>
      <c r="PYT738"/>
      <c r="PYU738"/>
      <c r="PYV738"/>
      <c r="PYW738"/>
      <c r="PYX738"/>
      <c r="PYY738"/>
      <c r="PYZ738"/>
      <c r="PZA738"/>
      <c r="PZB738"/>
      <c r="PZC738"/>
      <c r="PZD738"/>
      <c r="PZE738"/>
      <c r="PZF738"/>
      <c r="PZG738"/>
      <c r="PZH738"/>
      <c r="PZI738"/>
      <c r="PZJ738"/>
      <c r="PZK738"/>
      <c r="PZL738"/>
      <c r="PZM738"/>
      <c r="PZN738"/>
      <c r="PZO738"/>
      <c r="PZP738"/>
      <c r="PZQ738"/>
      <c r="PZR738"/>
      <c r="PZS738"/>
      <c r="PZT738"/>
      <c r="PZU738"/>
      <c r="PZV738"/>
      <c r="PZW738"/>
      <c r="PZX738"/>
      <c r="PZY738"/>
      <c r="PZZ738"/>
      <c r="QAA738"/>
      <c r="QAB738"/>
      <c r="QAC738"/>
      <c r="QAD738"/>
      <c r="QAE738"/>
      <c r="QAF738"/>
      <c r="QAG738"/>
      <c r="QAH738"/>
      <c r="QAI738"/>
      <c r="QAJ738"/>
      <c r="QAK738"/>
      <c r="QAL738"/>
      <c r="QAM738"/>
      <c r="QAN738"/>
      <c r="QAO738"/>
      <c r="QAP738"/>
      <c r="QAQ738"/>
      <c r="QAR738"/>
      <c r="QAS738"/>
      <c r="QAT738"/>
      <c r="QAU738"/>
      <c r="QAV738"/>
      <c r="QAW738"/>
      <c r="QAX738"/>
      <c r="QAY738"/>
      <c r="QAZ738"/>
      <c r="QBA738"/>
      <c r="QBB738"/>
      <c r="QBC738"/>
      <c r="QBD738"/>
      <c r="QBE738"/>
      <c r="QBF738"/>
      <c r="QBG738"/>
      <c r="QBH738"/>
      <c r="QBI738"/>
      <c r="QBJ738"/>
      <c r="QBK738"/>
      <c r="QBL738"/>
      <c r="QBM738"/>
      <c r="QBN738"/>
      <c r="QBO738"/>
      <c r="QBP738"/>
      <c r="QBQ738"/>
      <c r="QBR738"/>
      <c r="QBS738"/>
      <c r="QBT738"/>
      <c r="QBU738"/>
      <c r="QBV738"/>
      <c r="QBW738"/>
      <c r="QBX738"/>
      <c r="QBY738"/>
      <c r="QBZ738"/>
      <c r="QCA738"/>
      <c r="QCB738"/>
      <c r="QCC738"/>
      <c r="QCD738"/>
      <c r="QCE738"/>
      <c r="QCF738"/>
      <c r="QCG738"/>
      <c r="QCH738"/>
      <c r="QCI738"/>
      <c r="QCJ738"/>
      <c r="QCK738"/>
      <c r="QCL738"/>
      <c r="QCM738"/>
      <c r="QCN738"/>
      <c r="QCO738"/>
      <c r="QCP738"/>
      <c r="QCQ738"/>
      <c r="QCR738"/>
      <c r="QCS738"/>
      <c r="QCT738"/>
      <c r="QCU738"/>
      <c r="QCV738"/>
      <c r="QCW738"/>
      <c r="QCX738"/>
      <c r="QCY738"/>
      <c r="QCZ738"/>
      <c r="QDA738"/>
      <c r="QDB738"/>
      <c r="QDC738"/>
      <c r="QDD738"/>
      <c r="QDE738"/>
      <c r="QDF738"/>
      <c r="QDG738"/>
      <c r="QDH738"/>
      <c r="QDI738"/>
      <c r="QDJ738"/>
      <c r="QDK738"/>
      <c r="QDL738"/>
      <c r="QDM738"/>
      <c r="QDN738"/>
      <c r="QDO738"/>
      <c r="QDP738"/>
      <c r="QDQ738"/>
      <c r="QDR738"/>
      <c r="QDS738"/>
      <c r="QDT738"/>
      <c r="QDU738"/>
      <c r="QDV738"/>
      <c r="QDW738"/>
      <c r="QDX738"/>
      <c r="QDY738"/>
      <c r="QDZ738"/>
      <c r="QEA738"/>
      <c r="QEB738"/>
      <c r="QEC738"/>
      <c r="QED738"/>
      <c r="QEE738"/>
      <c r="QEF738"/>
      <c r="QEG738"/>
      <c r="QEH738"/>
      <c r="QEI738"/>
      <c r="QEJ738"/>
      <c r="QEK738"/>
      <c r="QEL738"/>
      <c r="QEM738"/>
      <c r="QEN738"/>
      <c r="QEO738"/>
      <c r="QEP738"/>
      <c r="QEQ738"/>
      <c r="QER738"/>
      <c r="QES738"/>
      <c r="QET738"/>
      <c r="QEU738"/>
      <c r="QEV738"/>
      <c r="QEW738"/>
      <c r="QEX738"/>
      <c r="QEY738"/>
      <c r="QEZ738"/>
      <c r="QFA738"/>
      <c r="QFB738"/>
      <c r="QFC738"/>
      <c r="QFD738"/>
      <c r="QFE738"/>
      <c r="QFF738"/>
      <c r="QFG738"/>
      <c r="QFH738"/>
      <c r="QFI738"/>
      <c r="QFJ738"/>
      <c r="QFK738"/>
      <c r="QFL738"/>
      <c r="QFM738"/>
      <c r="QFN738"/>
      <c r="QFO738"/>
      <c r="QFP738"/>
      <c r="QFQ738"/>
      <c r="QFR738"/>
      <c r="QFS738"/>
      <c r="QFT738"/>
      <c r="QFU738"/>
      <c r="QFV738"/>
      <c r="QFW738"/>
      <c r="QFX738"/>
      <c r="QFY738"/>
      <c r="QFZ738"/>
      <c r="QGA738"/>
      <c r="QGB738"/>
      <c r="QGC738"/>
      <c r="QGD738"/>
      <c r="QGE738"/>
      <c r="QGF738"/>
      <c r="QGG738"/>
      <c r="QGH738"/>
      <c r="QGI738"/>
      <c r="QGJ738"/>
      <c r="QGK738"/>
      <c r="QGL738"/>
      <c r="QGM738"/>
      <c r="QGN738"/>
      <c r="QGO738"/>
      <c r="QGP738"/>
      <c r="QGQ738"/>
      <c r="QGR738"/>
      <c r="QGS738"/>
      <c r="QGT738"/>
      <c r="QGU738"/>
      <c r="QGV738"/>
      <c r="QGW738"/>
      <c r="QGX738"/>
      <c r="QGY738"/>
      <c r="QGZ738"/>
      <c r="QHA738"/>
      <c r="QHB738"/>
      <c r="QHC738"/>
      <c r="QHD738"/>
      <c r="QHE738"/>
      <c r="QHF738"/>
      <c r="QHG738"/>
      <c r="QHH738"/>
      <c r="QHI738"/>
      <c r="QHJ738"/>
      <c r="QHK738"/>
      <c r="QHL738"/>
      <c r="QHM738"/>
      <c r="QHN738"/>
      <c r="QHO738"/>
      <c r="QHP738"/>
      <c r="QHQ738"/>
      <c r="QHR738"/>
      <c r="QHS738"/>
      <c r="QHT738"/>
      <c r="QHU738"/>
      <c r="QHV738"/>
      <c r="QHW738"/>
      <c r="QHX738"/>
      <c r="QHY738"/>
      <c r="QHZ738"/>
      <c r="QIA738"/>
      <c r="QIB738"/>
      <c r="QIC738"/>
      <c r="QID738"/>
      <c r="QIE738"/>
      <c r="QIF738"/>
      <c r="QIG738"/>
      <c r="QIH738"/>
      <c r="QII738"/>
      <c r="QIJ738"/>
      <c r="QIK738"/>
      <c r="QIL738"/>
      <c r="QIM738"/>
      <c r="QIN738"/>
      <c r="QIO738"/>
      <c r="QIP738"/>
      <c r="QIQ738"/>
      <c r="QIR738"/>
      <c r="QIS738"/>
      <c r="QIT738"/>
      <c r="QIU738"/>
      <c r="QIV738"/>
      <c r="QIW738"/>
      <c r="QIX738"/>
      <c r="QIY738"/>
      <c r="QIZ738"/>
      <c r="QJA738"/>
      <c r="QJB738"/>
      <c r="QJC738"/>
      <c r="QJD738"/>
      <c r="QJE738"/>
      <c r="QJF738"/>
      <c r="QJG738"/>
      <c r="QJH738"/>
      <c r="QJI738"/>
      <c r="QJJ738"/>
      <c r="QJK738"/>
      <c r="QJL738"/>
      <c r="QJM738"/>
      <c r="QJN738"/>
      <c r="QJO738"/>
      <c r="QJP738"/>
      <c r="QJQ738"/>
      <c r="QJR738"/>
      <c r="QJS738"/>
      <c r="QJT738"/>
      <c r="QJU738"/>
      <c r="QJV738"/>
      <c r="QJW738"/>
      <c r="QJX738"/>
      <c r="QJY738"/>
      <c r="QJZ738"/>
      <c r="QKA738"/>
      <c r="QKB738"/>
      <c r="QKC738"/>
      <c r="QKD738"/>
      <c r="QKE738"/>
      <c r="QKF738"/>
      <c r="QKG738"/>
      <c r="QKH738"/>
      <c r="QKI738"/>
      <c r="QKJ738"/>
      <c r="QKK738"/>
      <c r="QKL738"/>
      <c r="QKM738"/>
      <c r="QKN738"/>
      <c r="QKO738"/>
      <c r="QKP738"/>
      <c r="QKQ738"/>
      <c r="QKR738"/>
      <c r="QKS738"/>
      <c r="QKT738"/>
      <c r="QKU738"/>
      <c r="QKV738"/>
      <c r="QKW738"/>
      <c r="QKX738"/>
      <c r="QKY738"/>
      <c r="QKZ738"/>
      <c r="QLA738"/>
      <c r="QLB738"/>
      <c r="QLC738"/>
      <c r="QLD738"/>
      <c r="QLE738"/>
      <c r="QLF738"/>
      <c r="QLG738"/>
      <c r="QLH738"/>
      <c r="QLI738"/>
      <c r="QLJ738"/>
      <c r="QLK738"/>
      <c r="QLL738"/>
      <c r="QLM738"/>
      <c r="QLN738"/>
      <c r="QLO738"/>
      <c r="QLP738"/>
      <c r="QLQ738"/>
      <c r="QLR738"/>
      <c r="QLS738"/>
      <c r="QLT738"/>
      <c r="QLU738"/>
      <c r="QLV738"/>
      <c r="QLW738"/>
      <c r="QLX738"/>
      <c r="QLY738"/>
      <c r="QLZ738"/>
      <c r="QMA738"/>
      <c r="QMB738"/>
      <c r="QMC738"/>
      <c r="QMD738"/>
      <c r="QME738"/>
      <c r="QMF738"/>
      <c r="QMG738"/>
      <c r="QMH738"/>
      <c r="QMI738"/>
      <c r="QMJ738"/>
      <c r="QMK738"/>
      <c r="QML738"/>
      <c r="QMM738"/>
      <c r="QMN738"/>
      <c r="QMO738"/>
      <c r="QMP738"/>
      <c r="QMQ738"/>
      <c r="QMR738"/>
      <c r="QMS738"/>
      <c r="QMT738"/>
      <c r="QMU738"/>
      <c r="QMV738"/>
      <c r="QMW738"/>
      <c r="QMX738"/>
      <c r="QMY738"/>
      <c r="QMZ738"/>
      <c r="QNA738"/>
      <c r="QNB738"/>
      <c r="QNC738"/>
      <c r="QND738"/>
      <c r="QNE738"/>
      <c r="QNF738"/>
      <c r="QNG738"/>
      <c r="QNH738"/>
      <c r="QNI738"/>
      <c r="QNJ738"/>
      <c r="QNK738"/>
      <c r="QNL738"/>
      <c r="QNM738"/>
      <c r="QNN738"/>
      <c r="QNO738"/>
      <c r="QNP738"/>
      <c r="QNQ738"/>
      <c r="QNR738"/>
      <c r="QNS738"/>
      <c r="QNT738"/>
      <c r="QNU738"/>
      <c r="QNV738"/>
      <c r="QNW738"/>
      <c r="QNX738"/>
      <c r="QNY738"/>
      <c r="QNZ738"/>
      <c r="QOA738"/>
      <c r="QOB738"/>
      <c r="QOC738"/>
      <c r="QOD738"/>
      <c r="QOE738"/>
      <c r="QOF738"/>
      <c r="QOG738"/>
      <c r="QOH738"/>
      <c r="QOI738"/>
      <c r="QOJ738"/>
      <c r="QOK738"/>
      <c r="QOL738"/>
      <c r="QOM738"/>
      <c r="QON738"/>
      <c r="QOO738"/>
      <c r="QOP738"/>
      <c r="QOQ738"/>
      <c r="QOR738"/>
      <c r="QOS738"/>
      <c r="QOT738"/>
      <c r="QOU738"/>
      <c r="QOV738"/>
      <c r="QOW738"/>
      <c r="QOX738"/>
      <c r="QOY738"/>
      <c r="QOZ738"/>
      <c r="QPA738"/>
      <c r="QPB738"/>
      <c r="QPC738"/>
      <c r="QPD738"/>
      <c r="QPE738"/>
      <c r="QPF738"/>
      <c r="QPG738"/>
      <c r="QPH738"/>
      <c r="QPI738"/>
      <c r="QPJ738"/>
      <c r="QPK738"/>
      <c r="QPL738"/>
      <c r="QPM738"/>
      <c r="QPN738"/>
      <c r="QPO738"/>
      <c r="QPP738"/>
      <c r="QPQ738"/>
      <c r="QPR738"/>
      <c r="QPS738"/>
      <c r="QPT738"/>
      <c r="QPU738"/>
      <c r="QPV738"/>
      <c r="QPW738"/>
      <c r="QPX738"/>
      <c r="QPY738"/>
      <c r="QPZ738"/>
      <c r="QQA738"/>
      <c r="QQB738"/>
      <c r="QQC738"/>
      <c r="QQD738"/>
      <c r="QQE738"/>
      <c r="QQF738"/>
      <c r="QQG738"/>
      <c r="QQH738"/>
      <c r="QQI738"/>
      <c r="QQJ738"/>
      <c r="QQK738"/>
      <c r="QQL738"/>
      <c r="QQM738"/>
      <c r="QQN738"/>
      <c r="QQO738"/>
      <c r="QQP738"/>
      <c r="QQQ738"/>
      <c r="QQR738"/>
      <c r="QQS738"/>
      <c r="QQT738"/>
      <c r="QQU738"/>
      <c r="QQV738"/>
      <c r="QQW738"/>
      <c r="QQX738"/>
      <c r="QQY738"/>
      <c r="QQZ738"/>
      <c r="QRA738"/>
      <c r="QRB738"/>
      <c r="QRC738"/>
      <c r="QRD738"/>
      <c r="QRE738"/>
      <c r="QRF738"/>
      <c r="QRG738"/>
      <c r="QRH738"/>
      <c r="QRI738"/>
      <c r="QRJ738"/>
      <c r="QRK738"/>
      <c r="QRL738"/>
      <c r="QRM738"/>
      <c r="QRN738"/>
      <c r="QRO738"/>
      <c r="QRP738"/>
      <c r="QRQ738"/>
      <c r="QRR738"/>
      <c r="QRS738"/>
      <c r="QRT738"/>
      <c r="QRU738"/>
      <c r="QRV738"/>
      <c r="QRW738"/>
      <c r="QRX738"/>
      <c r="QRY738"/>
      <c r="QRZ738"/>
      <c r="QSA738"/>
      <c r="QSB738"/>
      <c r="QSC738"/>
      <c r="QSD738"/>
      <c r="QSE738"/>
      <c r="QSF738"/>
      <c r="QSG738"/>
      <c r="QSH738"/>
      <c r="QSI738"/>
      <c r="QSJ738"/>
      <c r="QSK738"/>
      <c r="QSL738"/>
      <c r="QSM738"/>
      <c r="QSN738"/>
      <c r="QSO738"/>
      <c r="QSP738"/>
      <c r="QSQ738"/>
      <c r="QSR738"/>
      <c r="QSS738"/>
      <c r="QST738"/>
      <c r="QSU738"/>
      <c r="QSV738"/>
      <c r="QSW738"/>
      <c r="QSX738"/>
      <c r="QSY738"/>
      <c r="QSZ738"/>
      <c r="QTA738"/>
      <c r="QTB738"/>
      <c r="QTC738"/>
      <c r="QTD738"/>
      <c r="QTE738"/>
      <c r="QTF738"/>
      <c r="QTG738"/>
      <c r="QTH738"/>
      <c r="QTI738"/>
      <c r="QTJ738"/>
      <c r="QTK738"/>
      <c r="QTL738"/>
      <c r="QTM738"/>
      <c r="QTN738"/>
      <c r="QTO738"/>
      <c r="QTP738"/>
      <c r="QTQ738"/>
      <c r="QTR738"/>
      <c r="QTS738"/>
      <c r="QTT738"/>
      <c r="QTU738"/>
      <c r="QTV738"/>
      <c r="QTW738"/>
      <c r="QTX738"/>
      <c r="QTY738"/>
      <c r="QTZ738"/>
      <c r="QUA738"/>
      <c r="QUB738"/>
      <c r="QUC738"/>
      <c r="QUD738"/>
      <c r="QUE738"/>
      <c r="QUF738"/>
      <c r="QUG738"/>
      <c r="QUH738"/>
      <c r="QUI738"/>
      <c r="QUJ738"/>
      <c r="QUK738"/>
      <c r="QUL738"/>
      <c r="QUM738"/>
      <c r="QUN738"/>
      <c r="QUO738"/>
      <c r="QUP738"/>
      <c r="QUQ738"/>
      <c r="QUR738"/>
      <c r="QUS738"/>
      <c r="QUT738"/>
      <c r="QUU738"/>
      <c r="QUV738"/>
      <c r="QUW738"/>
      <c r="QUX738"/>
      <c r="QUY738"/>
      <c r="QUZ738"/>
      <c r="QVA738"/>
      <c r="QVB738"/>
      <c r="QVC738"/>
      <c r="QVD738"/>
      <c r="QVE738"/>
      <c r="QVF738"/>
      <c r="QVG738"/>
      <c r="QVH738"/>
      <c r="QVI738"/>
      <c r="QVJ738"/>
      <c r="QVK738"/>
      <c r="QVL738"/>
      <c r="QVM738"/>
      <c r="QVN738"/>
      <c r="QVO738"/>
      <c r="QVP738"/>
      <c r="QVQ738"/>
      <c r="QVR738"/>
      <c r="QVS738"/>
      <c r="QVT738"/>
      <c r="QVU738"/>
      <c r="QVV738"/>
      <c r="QVW738"/>
      <c r="QVX738"/>
      <c r="QVY738"/>
      <c r="QVZ738"/>
      <c r="QWA738"/>
      <c r="QWB738"/>
      <c r="QWC738"/>
      <c r="QWD738"/>
      <c r="QWE738"/>
      <c r="QWF738"/>
      <c r="QWG738"/>
      <c r="QWH738"/>
      <c r="QWI738"/>
      <c r="QWJ738"/>
      <c r="QWK738"/>
      <c r="QWL738"/>
      <c r="QWM738"/>
      <c r="QWN738"/>
      <c r="QWO738"/>
      <c r="QWP738"/>
      <c r="QWQ738"/>
      <c r="QWR738"/>
      <c r="QWS738"/>
      <c r="QWT738"/>
      <c r="QWU738"/>
      <c r="QWV738"/>
      <c r="QWW738"/>
      <c r="QWX738"/>
      <c r="QWY738"/>
      <c r="QWZ738"/>
      <c r="QXA738"/>
      <c r="QXB738"/>
      <c r="QXC738"/>
      <c r="QXD738"/>
      <c r="QXE738"/>
      <c r="QXF738"/>
      <c r="QXG738"/>
      <c r="QXH738"/>
      <c r="QXI738"/>
      <c r="QXJ738"/>
      <c r="QXK738"/>
      <c r="QXL738"/>
      <c r="QXM738"/>
      <c r="QXN738"/>
      <c r="QXO738"/>
      <c r="QXP738"/>
      <c r="QXQ738"/>
      <c r="QXR738"/>
      <c r="QXS738"/>
      <c r="QXT738"/>
      <c r="QXU738"/>
      <c r="QXV738"/>
      <c r="QXW738"/>
      <c r="QXX738"/>
      <c r="QXY738"/>
      <c r="QXZ738"/>
      <c r="QYA738"/>
      <c r="QYB738"/>
      <c r="QYC738"/>
      <c r="QYD738"/>
      <c r="QYE738"/>
      <c r="QYF738"/>
      <c r="QYG738"/>
      <c r="QYH738"/>
      <c r="QYI738"/>
      <c r="QYJ738"/>
      <c r="QYK738"/>
      <c r="QYL738"/>
      <c r="QYM738"/>
      <c r="QYN738"/>
      <c r="QYO738"/>
      <c r="QYP738"/>
      <c r="QYQ738"/>
      <c r="QYR738"/>
      <c r="QYS738"/>
      <c r="QYT738"/>
      <c r="QYU738"/>
      <c r="QYV738"/>
      <c r="QYW738"/>
      <c r="QYX738"/>
      <c r="QYY738"/>
      <c r="QYZ738"/>
      <c r="QZA738"/>
      <c r="QZB738"/>
      <c r="QZC738"/>
      <c r="QZD738"/>
      <c r="QZE738"/>
      <c r="QZF738"/>
      <c r="QZG738"/>
      <c r="QZH738"/>
      <c r="QZI738"/>
      <c r="QZJ738"/>
      <c r="QZK738"/>
      <c r="QZL738"/>
      <c r="QZM738"/>
      <c r="QZN738"/>
      <c r="QZO738"/>
      <c r="QZP738"/>
      <c r="QZQ738"/>
      <c r="QZR738"/>
      <c r="QZS738"/>
      <c r="QZT738"/>
      <c r="QZU738"/>
      <c r="QZV738"/>
      <c r="QZW738"/>
      <c r="QZX738"/>
      <c r="QZY738"/>
      <c r="QZZ738"/>
      <c r="RAA738"/>
      <c r="RAB738"/>
      <c r="RAC738"/>
      <c r="RAD738"/>
      <c r="RAE738"/>
      <c r="RAF738"/>
      <c r="RAG738"/>
      <c r="RAH738"/>
      <c r="RAI738"/>
      <c r="RAJ738"/>
      <c r="RAK738"/>
      <c r="RAL738"/>
      <c r="RAM738"/>
      <c r="RAN738"/>
      <c r="RAO738"/>
      <c r="RAP738"/>
      <c r="RAQ738"/>
      <c r="RAR738"/>
      <c r="RAS738"/>
      <c r="RAT738"/>
      <c r="RAU738"/>
      <c r="RAV738"/>
      <c r="RAW738"/>
      <c r="RAX738"/>
      <c r="RAY738"/>
      <c r="RAZ738"/>
      <c r="RBA738"/>
      <c r="RBB738"/>
      <c r="RBC738"/>
      <c r="RBD738"/>
      <c r="RBE738"/>
      <c r="RBF738"/>
      <c r="RBG738"/>
      <c r="RBH738"/>
      <c r="RBI738"/>
      <c r="RBJ738"/>
      <c r="RBK738"/>
      <c r="RBL738"/>
      <c r="RBM738"/>
      <c r="RBN738"/>
      <c r="RBO738"/>
      <c r="RBP738"/>
      <c r="RBQ738"/>
      <c r="RBR738"/>
      <c r="RBS738"/>
      <c r="RBT738"/>
      <c r="RBU738"/>
      <c r="RBV738"/>
      <c r="RBW738"/>
      <c r="RBX738"/>
      <c r="RBY738"/>
      <c r="RBZ738"/>
      <c r="RCA738"/>
      <c r="RCB738"/>
      <c r="RCC738"/>
      <c r="RCD738"/>
      <c r="RCE738"/>
      <c r="RCF738"/>
      <c r="RCG738"/>
      <c r="RCH738"/>
      <c r="RCI738"/>
      <c r="RCJ738"/>
      <c r="RCK738"/>
      <c r="RCL738"/>
      <c r="RCM738"/>
      <c r="RCN738"/>
      <c r="RCO738"/>
      <c r="RCP738"/>
      <c r="RCQ738"/>
      <c r="RCR738"/>
      <c r="RCS738"/>
      <c r="RCT738"/>
      <c r="RCU738"/>
      <c r="RCV738"/>
      <c r="RCW738"/>
      <c r="RCX738"/>
      <c r="RCY738"/>
      <c r="RCZ738"/>
      <c r="RDA738"/>
      <c r="RDB738"/>
      <c r="RDC738"/>
      <c r="RDD738"/>
      <c r="RDE738"/>
      <c r="RDF738"/>
      <c r="RDG738"/>
      <c r="RDH738"/>
      <c r="RDI738"/>
      <c r="RDJ738"/>
      <c r="RDK738"/>
      <c r="RDL738"/>
      <c r="RDM738"/>
      <c r="RDN738"/>
      <c r="RDO738"/>
      <c r="RDP738"/>
      <c r="RDQ738"/>
      <c r="RDR738"/>
      <c r="RDS738"/>
      <c r="RDT738"/>
      <c r="RDU738"/>
      <c r="RDV738"/>
      <c r="RDW738"/>
      <c r="RDX738"/>
      <c r="RDY738"/>
      <c r="RDZ738"/>
      <c r="REA738"/>
      <c r="REB738"/>
      <c r="REC738"/>
      <c r="RED738"/>
      <c r="REE738"/>
      <c r="REF738"/>
      <c r="REG738"/>
      <c r="REH738"/>
      <c r="REI738"/>
      <c r="REJ738"/>
      <c r="REK738"/>
      <c r="REL738"/>
      <c r="REM738"/>
      <c r="REN738"/>
      <c r="REO738"/>
      <c r="REP738"/>
      <c r="REQ738"/>
      <c r="RER738"/>
      <c r="RES738"/>
      <c r="RET738"/>
      <c r="REU738"/>
      <c r="REV738"/>
      <c r="REW738"/>
      <c r="REX738"/>
      <c r="REY738"/>
      <c r="REZ738"/>
      <c r="RFA738"/>
      <c r="RFB738"/>
      <c r="RFC738"/>
      <c r="RFD738"/>
      <c r="RFE738"/>
      <c r="RFF738"/>
      <c r="RFG738"/>
      <c r="RFH738"/>
      <c r="RFI738"/>
      <c r="RFJ738"/>
      <c r="RFK738"/>
      <c r="RFL738"/>
      <c r="RFM738"/>
      <c r="RFN738"/>
      <c r="RFO738"/>
      <c r="RFP738"/>
      <c r="RFQ738"/>
      <c r="RFR738"/>
      <c r="RFS738"/>
      <c r="RFT738"/>
      <c r="RFU738"/>
      <c r="RFV738"/>
      <c r="RFW738"/>
      <c r="RFX738"/>
      <c r="RFY738"/>
      <c r="RFZ738"/>
      <c r="RGA738"/>
      <c r="RGB738"/>
      <c r="RGC738"/>
      <c r="RGD738"/>
      <c r="RGE738"/>
      <c r="RGF738"/>
      <c r="RGG738"/>
      <c r="RGH738"/>
      <c r="RGI738"/>
      <c r="RGJ738"/>
      <c r="RGK738"/>
      <c r="RGL738"/>
      <c r="RGM738"/>
      <c r="RGN738"/>
      <c r="RGO738"/>
      <c r="RGP738"/>
      <c r="RGQ738"/>
      <c r="RGR738"/>
      <c r="RGS738"/>
      <c r="RGT738"/>
      <c r="RGU738"/>
      <c r="RGV738"/>
      <c r="RGW738"/>
      <c r="RGX738"/>
      <c r="RGY738"/>
      <c r="RGZ738"/>
      <c r="RHA738"/>
      <c r="RHB738"/>
      <c r="RHC738"/>
      <c r="RHD738"/>
      <c r="RHE738"/>
      <c r="RHF738"/>
      <c r="RHG738"/>
      <c r="RHH738"/>
      <c r="RHI738"/>
      <c r="RHJ738"/>
      <c r="RHK738"/>
      <c r="RHL738"/>
      <c r="RHM738"/>
      <c r="RHN738"/>
      <c r="RHO738"/>
      <c r="RHP738"/>
      <c r="RHQ738"/>
      <c r="RHR738"/>
      <c r="RHS738"/>
      <c r="RHT738"/>
      <c r="RHU738"/>
      <c r="RHV738"/>
      <c r="RHW738"/>
      <c r="RHX738"/>
      <c r="RHY738"/>
      <c r="RHZ738"/>
      <c r="RIA738"/>
      <c r="RIB738"/>
      <c r="RIC738"/>
      <c r="RID738"/>
      <c r="RIE738"/>
      <c r="RIF738"/>
      <c r="RIG738"/>
      <c r="RIH738"/>
      <c r="RII738"/>
      <c r="RIJ738"/>
      <c r="RIK738"/>
      <c r="RIL738"/>
      <c r="RIM738"/>
      <c r="RIN738"/>
      <c r="RIO738"/>
      <c r="RIP738"/>
      <c r="RIQ738"/>
      <c r="RIR738"/>
      <c r="RIS738"/>
      <c r="RIT738"/>
      <c r="RIU738"/>
      <c r="RIV738"/>
      <c r="RIW738"/>
      <c r="RIX738"/>
      <c r="RIY738"/>
      <c r="RIZ738"/>
      <c r="RJA738"/>
      <c r="RJB738"/>
      <c r="RJC738"/>
      <c r="RJD738"/>
      <c r="RJE738"/>
      <c r="RJF738"/>
      <c r="RJG738"/>
      <c r="RJH738"/>
      <c r="RJI738"/>
      <c r="RJJ738"/>
      <c r="RJK738"/>
      <c r="RJL738"/>
      <c r="RJM738"/>
      <c r="RJN738"/>
      <c r="RJO738"/>
      <c r="RJP738"/>
      <c r="RJQ738"/>
      <c r="RJR738"/>
      <c r="RJS738"/>
      <c r="RJT738"/>
      <c r="RJU738"/>
      <c r="RJV738"/>
      <c r="RJW738"/>
      <c r="RJX738"/>
      <c r="RJY738"/>
      <c r="RJZ738"/>
      <c r="RKA738"/>
      <c r="RKB738"/>
      <c r="RKC738"/>
      <c r="RKD738"/>
      <c r="RKE738"/>
      <c r="RKF738"/>
      <c r="RKG738"/>
      <c r="RKH738"/>
      <c r="RKI738"/>
      <c r="RKJ738"/>
      <c r="RKK738"/>
      <c r="RKL738"/>
      <c r="RKM738"/>
      <c r="RKN738"/>
      <c r="RKO738"/>
      <c r="RKP738"/>
      <c r="RKQ738"/>
      <c r="RKR738"/>
      <c r="RKS738"/>
      <c r="RKT738"/>
      <c r="RKU738"/>
      <c r="RKV738"/>
      <c r="RKW738"/>
      <c r="RKX738"/>
      <c r="RKY738"/>
      <c r="RKZ738"/>
      <c r="RLA738"/>
      <c r="RLB738"/>
      <c r="RLC738"/>
      <c r="RLD738"/>
      <c r="RLE738"/>
      <c r="RLF738"/>
      <c r="RLG738"/>
      <c r="RLH738"/>
      <c r="RLI738"/>
      <c r="RLJ738"/>
      <c r="RLK738"/>
      <c r="RLL738"/>
      <c r="RLM738"/>
      <c r="RLN738"/>
      <c r="RLO738"/>
      <c r="RLP738"/>
      <c r="RLQ738"/>
      <c r="RLR738"/>
      <c r="RLS738"/>
      <c r="RLT738"/>
      <c r="RLU738"/>
      <c r="RLV738"/>
      <c r="RLW738"/>
      <c r="RLX738"/>
      <c r="RLY738"/>
      <c r="RLZ738"/>
      <c r="RMA738"/>
      <c r="RMB738"/>
      <c r="RMC738"/>
      <c r="RMD738"/>
      <c r="RME738"/>
      <c r="RMF738"/>
      <c r="RMG738"/>
      <c r="RMH738"/>
      <c r="RMI738"/>
      <c r="RMJ738"/>
      <c r="RMK738"/>
      <c r="RML738"/>
      <c r="RMM738"/>
      <c r="RMN738"/>
      <c r="RMO738"/>
      <c r="RMP738"/>
      <c r="RMQ738"/>
      <c r="RMR738"/>
      <c r="RMS738"/>
      <c r="RMT738"/>
      <c r="RMU738"/>
      <c r="RMV738"/>
      <c r="RMW738"/>
      <c r="RMX738"/>
      <c r="RMY738"/>
      <c r="RMZ738"/>
      <c r="RNA738"/>
      <c r="RNB738"/>
      <c r="RNC738"/>
      <c r="RND738"/>
      <c r="RNE738"/>
      <c r="RNF738"/>
      <c r="RNG738"/>
      <c r="RNH738"/>
      <c r="RNI738"/>
      <c r="RNJ738"/>
      <c r="RNK738"/>
      <c r="RNL738"/>
      <c r="RNM738"/>
      <c r="RNN738"/>
      <c r="RNO738"/>
      <c r="RNP738"/>
      <c r="RNQ738"/>
      <c r="RNR738"/>
      <c r="RNS738"/>
      <c r="RNT738"/>
      <c r="RNU738"/>
      <c r="RNV738"/>
      <c r="RNW738"/>
      <c r="RNX738"/>
      <c r="RNY738"/>
      <c r="RNZ738"/>
      <c r="ROA738"/>
      <c r="ROB738"/>
      <c r="ROC738"/>
      <c r="ROD738"/>
      <c r="ROE738"/>
      <c r="ROF738"/>
      <c r="ROG738"/>
      <c r="ROH738"/>
      <c r="ROI738"/>
      <c r="ROJ738"/>
      <c r="ROK738"/>
      <c r="ROL738"/>
      <c r="ROM738"/>
      <c r="RON738"/>
      <c r="ROO738"/>
      <c r="ROP738"/>
      <c r="ROQ738"/>
      <c r="ROR738"/>
      <c r="ROS738"/>
      <c r="ROT738"/>
      <c r="ROU738"/>
      <c r="ROV738"/>
      <c r="ROW738"/>
      <c r="ROX738"/>
      <c r="ROY738"/>
      <c r="ROZ738"/>
      <c r="RPA738"/>
      <c r="RPB738"/>
      <c r="RPC738"/>
      <c r="RPD738"/>
      <c r="RPE738"/>
      <c r="RPF738"/>
      <c r="RPG738"/>
      <c r="RPH738"/>
      <c r="RPI738"/>
      <c r="RPJ738"/>
      <c r="RPK738"/>
      <c r="RPL738"/>
      <c r="RPM738"/>
      <c r="RPN738"/>
      <c r="RPO738"/>
      <c r="RPP738"/>
      <c r="RPQ738"/>
      <c r="RPR738"/>
      <c r="RPS738"/>
      <c r="RPT738"/>
      <c r="RPU738"/>
      <c r="RPV738"/>
      <c r="RPW738"/>
      <c r="RPX738"/>
      <c r="RPY738"/>
      <c r="RPZ738"/>
      <c r="RQA738"/>
      <c r="RQB738"/>
      <c r="RQC738"/>
      <c r="RQD738"/>
      <c r="RQE738"/>
      <c r="RQF738"/>
      <c r="RQG738"/>
      <c r="RQH738"/>
      <c r="RQI738"/>
      <c r="RQJ738"/>
      <c r="RQK738"/>
      <c r="RQL738"/>
      <c r="RQM738"/>
      <c r="RQN738"/>
      <c r="RQO738"/>
      <c r="RQP738"/>
      <c r="RQQ738"/>
      <c r="RQR738"/>
      <c r="RQS738"/>
      <c r="RQT738"/>
      <c r="RQU738"/>
      <c r="RQV738"/>
      <c r="RQW738"/>
      <c r="RQX738"/>
      <c r="RQY738"/>
      <c r="RQZ738"/>
      <c r="RRA738"/>
      <c r="RRB738"/>
      <c r="RRC738"/>
      <c r="RRD738"/>
      <c r="RRE738"/>
      <c r="RRF738"/>
      <c r="RRG738"/>
      <c r="RRH738"/>
      <c r="RRI738"/>
      <c r="RRJ738"/>
      <c r="RRK738"/>
      <c r="RRL738"/>
      <c r="RRM738"/>
      <c r="RRN738"/>
      <c r="RRO738"/>
      <c r="RRP738"/>
      <c r="RRQ738"/>
      <c r="RRR738"/>
      <c r="RRS738"/>
      <c r="RRT738"/>
      <c r="RRU738"/>
      <c r="RRV738"/>
      <c r="RRW738"/>
      <c r="RRX738"/>
      <c r="RRY738"/>
      <c r="RRZ738"/>
      <c r="RSA738"/>
      <c r="RSB738"/>
      <c r="RSC738"/>
      <c r="RSD738"/>
      <c r="RSE738"/>
      <c r="RSF738"/>
      <c r="RSG738"/>
      <c r="RSH738"/>
      <c r="RSI738"/>
      <c r="RSJ738"/>
      <c r="RSK738"/>
      <c r="RSL738"/>
      <c r="RSM738"/>
      <c r="RSN738"/>
      <c r="RSO738"/>
      <c r="RSP738"/>
      <c r="RSQ738"/>
      <c r="RSR738"/>
      <c r="RSS738"/>
      <c r="RST738"/>
      <c r="RSU738"/>
      <c r="RSV738"/>
      <c r="RSW738"/>
      <c r="RSX738"/>
      <c r="RSY738"/>
      <c r="RSZ738"/>
      <c r="RTA738"/>
      <c r="RTB738"/>
      <c r="RTC738"/>
      <c r="RTD738"/>
      <c r="RTE738"/>
      <c r="RTF738"/>
      <c r="RTG738"/>
      <c r="RTH738"/>
      <c r="RTI738"/>
      <c r="RTJ738"/>
      <c r="RTK738"/>
      <c r="RTL738"/>
      <c r="RTM738"/>
      <c r="RTN738"/>
      <c r="RTO738"/>
      <c r="RTP738"/>
      <c r="RTQ738"/>
      <c r="RTR738"/>
      <c r="RTS738"/>
      <c r="RTT738"/>
      <c r="RTU738"/>
      <c r="RTV738"/>
      <c r="RTW738"/>
      <c r="RTX738"/>
      <c r="RTY738"/>
      <c r="RTZ738"/>
      <c r="RUA738"/>
      <c r="RUB738"/>
      <c r="RUC738"/>
      <c r="RUD738"/>
      <c r="RUE738"/>
      <c r="RUF738"/>
      <c r="RUG738"/>
      <c r="RUH738"/>
      <c r="RUI738"/>
      <c r="RUJ738"/>
      <c r="RUK738"/>
      <c r="RUL738"/>
      <c r="RUM738"/>
      <c r="RUN738"/>
      <c r="RUO738"/>
      <c r="RUP738"/>
      <c r="RUQ738"/>
      <c r="RUR738"/>
      <c r="RUS738"/>
      <c r="RUT738"/>
      <c r="RUU738"/>
      <c r="RUV738"/>
      <c r="RUW738"/>
      <c r="RUX738"/>
      <c r="RUY738"/>
      <c r="RUZ738"/>
      <c r="RVA738"/>
      <c r="RVB738"/>
      <c r="RVC738"/>
      <c r="RVD738"/>
      <c r="RVE738"/>
      <c r="RVF738"/>
      <c r="RVG738"/>
      <c r="RVH738"/>
      <c r="RVI738"/>
      <c r="RVJ738"/>
      <c r="RVK738"/>
      <c r="RVL738"/>
      <c r="RVM738"/>
      <c r="RVN738"/>
      <c r="RVO738"/>
      <c r="RVP738"/>
      <c r="RVQ738"/>
      <c r="RVR738"/>
      <c r="RVS738"/>
      <c r="RVT738"/>
      <c r="RVU738"/>
      <c r="RVV738"/>
      <c r="RVW738"/>
      <c r="RVX738"/>
      <c r="RVY738"/>
      <c r="RVZ738"/>
      <c r="RWA738"/>
      <c r="RWB738"/>
      <c r="RWC738"/>
      <c r="RWD738"/>
      <c r="RWE738"/>
      <c r="RWF738"/>
      <c r="RWG738"/>
      <c r="RWH738"/>
      <c r="RWI738"/>
      <c r="RWJ738"/>
      <c r="RWK738"/>
      <c r="RWL738"/>
      <c r="RWM738"/>
      <c r="RWN738"/>
      <c r="RWO738"/>
      <c r="RWP738"/>
      <c r="RWQ738"/>
      <c r="RWR738"/>
      <c r="RWS738"/>
      <c r="RWT738"/>
      <c r="RWU738"/>
      <c r="RWV738"/>
      <c r="RWW738"/>
      <c r="RWX738"/>
      <c r="RWY738"/>
      <c r="RWZ738"/>
      <c r="RXA738"/>
      <c r="RXB738"/>
      <c r="RXC738"/>
      <c r="RXD738"/>
      <c r="RXE738"/>
      <c r="RXF738"/>
      <c r="RXG738"/>
      <c r="RXH738"/>
      <c r="RXI738"/>
      <c r="RXJ738"/>
      <c r="RXK738"/>
      <c r="RXL738"/>
      <c r="RXM738"/>
      <c r="RXN738"/>
      <c r="RXO738"/>
      <c r="RXP738"/>
      <c r="RXQ738"/>
      <c r="RXR738"/>
      <c r="RXS738"/>
      <c r="RXT738"/>
      <c r="RXU738"/>
      <c r="RXV738"/>
      <c r="RXW738"/>
      <c r="RXX738"/>
      <c r="RXY738"/>
      <c r="RXZ738"/>
      <c r="RYA738"/>
      <c r="RYB738"/>
      <c r="RYC738"/>
      <c r="RYD738"/>
      <c r="RYE738"/>
      <c r="RYF738"/>
      <c r="RYG738"/>
      <c r="RYH738"/>
      <c r="RYI738"/>
      <c r="RYJ738"/>
      <c r="RYK738"/>
      <c r="RYL738"/>
      <c r="RYM738"/>
      <c r="RYN738"/>
      <c r="RYO738"/>
      <c r="RYP738"/>
      <c r="RYQ738"/>
      <c r="RYR738"/>
      <c r="RYS738"/>
      <c r="RYT738"/>
      <c r="RYU738"/>
      <c r="RYV738"/>
      <c r="RYW738"/>
      <c r="RYX738"/>
      <c r="RYY738"/>
      <c r="RYZ738"/>
      <c r="RZA738"/>
      <c r="RZB738"/>
      <c r="RZC738"/>
      <c r="RZD738"/>
      <c r="RZE738"/>
      <c r="RZF738"/>
      <c r="RZG738"/>
      <c r="RZH738"/>
      <c r="RZI738"/>
      <c r="RZJ738"/>
      <c r="RZK738"/>
      <c r="RZL738"/>
      <c r="RZM738"/>
      <c r="RZN738"/>
      <c r="RZO738"/>
      <c r="RZP738"/>
      <c r="RZQ738"/>
      <c r="RZR738"/>
      <c r="RZS738"/>
      <c r="RZT738"/>
      <c r="RZU738"/>
      <c r="RZV738"/>
      <c r="RZW738"/>
      <c r="RZX738"/>
      <c r="RZY738"/>
      <c r="RZZ738"/>
      <c r="SAA738"/>
      <c r="SAB738"/>
      <c r="SAC738"/>
      <c r="SAD738"/>
      <c r="SAE738"/>
      <c r="SAF738"/>
      <c r="SAG738"/>
      <c r="SAH738"/>
      <c r="SAI738"/>
      <c r="SAJ738"/>
      <c r="SAK738"/>
      <c r="SAL738"/>
      <c r="SAM738"/>
      <c r="SAN738"/>
      <c r="SAO738"/>
      <c r="SAP738"/>
      <c r="SAQ738"/>
      <c r="SAR738"/>
      <c r="SAS738"/>
      <c r="SAT738"/>
      <c r="SAU738"/>
      <c r="SAV738"/>
      <c r="SAW738"/>
      <c r="SAX738"/>
      <c r="SAY738"/>
      <c r="SAZ738"/>
      <c r="SBA738"/>
      <c r="SBB738"/>
      <c r="SBC738"/>
      <c r="SBD738"/>
      <c r="SBE738"/>
      <c r="SBF738"/>
      <c r="SBG738"/>
      <c r="SBH738"/>
      <c r="SBI738"/>
      <c r="SBJ738"/>
      <c r="SBK738"/>
      <c r="SBL738"/>
      <c r="SBM738"/>
      <c r="SBN738"/>
      <c r="SBO738"/>
      <c r="SBP738"/>
      <c r="SBQ738"/>
      <c r="SBR738"/>
      <c r="SBS738"/>
      <c r="SBT738"/>
      <c r="SBU738"/>
      <c r="SBV738"/>
      <c r="SBW738"/>
      <c r="SBX738"/>
      <c r="SBY738"/>
      <c r="SBZ738"/>
      <c r="SCA738"/>
      <c r="SCB738"/>
      <c r="SCC738"/>
      <c r="SCD738"/>
      <c r="SCE738"/>
      <c r="SCF738"/>
      <c r="SCG738"/>
      <c r="SCH738"/>
      <c r="SCI738"/>
      <c r="SCJ738"/>
      <c r="SCK738"/>
      <c r="SCL738"/>
      <c r="SCM738"/>
      <c r="SCN738"/>
      <c r="SCO738"/>
      <c r="SCP738"/>
      <c r="SCQ738"/>
      <c r="SCR738"/>
      <c r="SCS738"/>
      <c r="SCT738"/>
      <c r="SCU738"/>
      <c r="SCV738"/>
      <c r="SCW738"/>
      <c r="SCX738"/>
      <c r="SCY738"/>
      <c r="SCZ738"/>
      <c r="SDA738"/>
      <c r="SDB738"/>
      <c r="SDC738"/>
      <c r="SDD738"/>
      <c r="SDE738"/>
      <c r="SDF738"/>
      <c r="SDG738"/>
      <c r="SDH738"/>
      <c r="SDI738"/>
      <c r="SDJ738"/>
      <c r="SDK738"/>
      <c r="SDL738"/>
      <c r="SDM738"/>
      <c r="SDN738"/>
      <c r="SDO738"/>
      <c r="SDP738"/>
      <c r="SDQ738"/>
      <c r="SDR738"/>
      <c r="SDS738"/>
      <c r="SDT738"/>
      <c r="SDU738"/>
      <c r="SDV738"/>
      <c r="SDW738"/>
      <c r="SDX738"/>
      <c r="SDY738"/>
      <c r="SDZ738"/>
      <c r="SEA738"/>
      <c r="SEB738"/>
      <c r="SEC738"/>
      <c r="SED738"/>
      <c r="SEE738"/>
      <c r="SEF738"/>
      <c r="SEG738"/>
      <c r="SEH738"/>
      <c r="SEI738"/>
      <c r="SEJ738"/>
      <c r="SEK738"/>
      <c r="SEL738"/>
      <c r="SEM738"/>
      <c r="SEN738"/>
      <c r="SEO738"/>
      <c r="SEP738"/>
      <c r="SEQ738"/>
      <c r="SER738"/>
      <c r="SES738"/>
      <c r="SET738"/>
      <c r="SEU738"/>
      <c r="SEV738"/>
      <c r="SEW738"/>
      <c r="SEX738"/>
      <c r="SEY738"/>
      <c r="SEZ738"/>
      <c r="SFA738"/>
      <c r="SFB738"/>
      <c r="SFC738"/>
      <c r="SFD738"/>
      <c r="SFE738"/>
      <c r="SFF738"/>
      <c r="SFG738"/>
      <c r="SFH738"/>
      <c r="SFI738"/>
      <c r="SFJ738"/>
      <c r="SFK738"/>
      <c r="SFL738"/>
      <c r="SFM738"/>
      <c r="SFN738"/>
      <c r="SFO738"/>
      <c r="SFP738"/>
      <c r="SFQ738"/>
      <c r="SFR738"/>
      <c r="SFS738"/>
      <c r="SFT738"/>
      <c r="SFU738"/>
      <c r="SFV738"/>
      <c r="SFW738"/>
      <c r="SFX738"/>
      <c r="SFY738"/>
      <c r="SFZ738"/>
      <c r="SGA738"/>
      <c r="SGB738"/>
      <c r="SGC738"/>
      <c r="SGD738"/>
      <c r="SGE738"/>
      <c r="SGF738"/>
      <c r="SGG738"/>
      <c r="SGH738"/>
      <c r="SGI738"/>
      <c r="SGJ738"/>
      <c r="SGK738"/>
      <c r="SGL738"/>
      <c r="SGM738"/>
      <c r="SGN738"/>
      <c r="SGO738"/>
      <c r="SGP738"/>
      <c r="SGQ738"/>
      <c r="SGR738"/>
      <c r="SGS738"/>
      <c r="SGT738"/>
      <c r="SGU738"/>
      <c r="SGV738"/>
      <c r="SGW738"/>
      <c r="SGX738"/>
      <c r="SGY738"/>
      <c r="SGZ738"/>
      <c r="SHA738"/>
      <c r="SHB738"/>
      <c r="SHC738"/>
      <c r="SHD738"/>
      <c r="SHE738"/>
      <c r="SHF738"/>
      <c r="SHG738"/>
      <c r="SHH738"/>
      <c r="SHI738"/>
      <c r="SHJ738"/>
      <c r="SHK738"/>
      <c r="SHL738"/>
      <c r="SHM738"/>
      <c r="SHN738"/>
      <c r="SHO738"/>
      <c r="SHP738"/>
      <c r="SHQ738"/>
      <c r="SHR738"/>
      <c r="SHS738"/>
      <c r="SHT738"/>
      <c r="SHU738"/>
      <c r="SHV738"/>
      <c r="SHW738"/>
      <c r="SHX738"/>
      <c r="SHY738"/>
      <c r="SHZ738"/>
      <c r="SIA738"/>
      <c r="SIB738"/>
      <c r="SIC738"/>
      <c r="SID738"/>
      <c r="SIE738"/>
      <c r="SIF738"/>
      <c r="SIG738"/>
      <c r="SIH738"/>
      <c r="SII738"/>
      <c r="SIJ738"/>
      <c r="SIK738"/>
      <c r="SIL738"/>
      <c r="SIM738"/>
      <c r="SIN738"/>
      <c r="SIO738"/>
      <c r="SIP738"/>
      <c r="SIQ738"/>
      <c r="SIR738"/>
      <c r="SIS738"/>
      <c r="SIT738"/>
      <c r="SIU738"/>
      <c r="SIV738"/>
      <c r="SIW738"/>
      <c r="SIX738"/>
      <c r="SIY738"/>
      <c r="SIZ738"/>
      <c r="SJA738"/>
      <c r="SJB738"/>
      <c r="SJC738"/>
      <c r="SJD738"/>
      <c r="SJE738"/>
      <c r="SJF738"/>
      <c r="SJG738"/>
      <c r="SJH738"/>
      <c r="SJI738"/>
      <c r="SJJ738"/>
      <c r="SJK738"/>
      <c r="SJL738"/>
      <c r="SJM738"/>
      <c r="SJN738"/>
      <c r="SJO738"/>
      <c r="SJP738"/>
      <c r="SJQ738"/>
      <c r="SJR738"/>
      <c r="SJS738"/>
      <c r="SJT738"/>
      <c r="SJU738"/>
      <c r="SJV738"/>
      <c r="SJW738"/>
      <c r="SJX738"/>
      <c r="SJY738"/>
      <c r="SJZ738"/>
      <c r="SKA738"/>
      <c r="SKB738"/>
      <c r="SKC738"/>
      <c r="SKD738"/>
      <c r="SKE738"/>
      <c r="SKF738"/>
      <c r="SKG738"/>
      <c r="SKH738"/>
      <c r="SKI738"/>
      <c r="SKJ738"/>
      <c r="SKK738"/>
      <c r="SKL738"/>
      <c r="SKM738"/>
      <c r="SKN738"/>
      <c r="SKO738"/>
      <c r="SKP738"/>
      <c r="SKQ738"/>
      <c r="SKR738"/>
      <c r="SKS738"/>
      <c r="SKT738"/>
      <c r="SKU738"/>
      <c r="SKV738"/>
      <c r="SKW738"/>
      <c r="SKX738"/>
      <c r="SKY738"/>
      <c r="SKZ738"/>
      <c r="SLA738"/>
      <c r="SLB738"/>
      <c r="SLC738"/>
      <c r="SLD738"/>
      <c r="SLE738"/>
      <c r="SLF738"/>
      <c r="SLG738"/>
      <c r="SLH738"/>
      <c r="SLI738"/>
      <c r="SLJ738"/>
      <c r="SLK738"/>
      <c r="SLL738"/>
      <c r="SLM738"/>
      <c r="SLN738"/>
      <c r="SLO738"/>
      <c r="SLP738"/>
      <c r="SLQ738"/>
      <c r="SLR738"/>
      <c r="SLS738"/>
      <c r="SLT738"/>
      <c r="SLU738"/>
      <c r="SLV738"/>
      <c r="SLW738"/>
      <c r="SLX738"/>
      <c r="SLY738"/>
      <c r="SLZ738"/>
      <c r="SMA738"/>
      <c r="SMB738"/>
      <c r="SMC738"/>
      <c r="SMD738"/>
      <c r="SME738"/>
      <c r="SMF738"/>
      <c r="SMG738"/>
      <c r="SMH738"/>
      <c r="SMI738"/>
      <c r="SMJ738"/>
      <c r="SMK738"/>
      <c r="SML738"/>
      <c r="SMM738"/>
      <c r="SMN738"/>
      <c r="SMO738"/>
      <c r="SMP738"/>
      <c r="SMQ738"/>
      <c r="SMR738"/>
      <c r="SMS738"/>
      <c r="SMT738"/>
      <c r="SMU738"/>
      <c r="SMV738"/>
      <c r="SMW738"/>
      <c r="SMX738"/>
      <c r="SMY738"/>
      <c r="SMZ738"/>
      <c r="SNA738"/>
      <c r="SNB738"/>
      <c r="SNC738"/>
      <c r="SND738"/>
      <c r="SNE738"/>
      <c r="SNF738"/>
      <c r="SNG738"/>
      <c r="SNH738"/>
      <c r="SNI738"/>
      <c r="SNJ738"/>
      <c r="SNK738"/>
      <c r="SNL738"/>
      <c r="SNM738"/>
      <c r="SNN738"/>
      <c r="SNO738"/>
      <c r="SNP738"/>
      <c r="SNQ738"/>
      <c r="SNR738"/>
      <c r="SNS738"/>
      <c r="SNT738"/>
      <c r="SNU738"/>
      <c r="SNV738"/>
      <c r="SNW738"/>
      <c r="SNX738"/>
      <c r="SNY738"/>
      <c r="SNZ738"/>
      <c r="SOA738"/>
      <c r="SOB738"/>
      <c r="SOC738"/>
      <c r="SOD738"/>
      <c r="SOE738"/>
      <c r="SOF738"/>
      <c r="SOG738"/>
      <c r="SOH738"/>
      <c r="SOI738"/>
      <c r="SOJ738"/>
      <c r="SOK738"/>
      <c r="SOL738"/>
      <c r="SOM738"/>
      <c r="SON738"/>
      <c r="SOO738"/>
      <c r="SOP738"/>
      <c r="SOQ738"/>
      <c r="SOR738"/>
      <c r="SOS738"/>
      <c r="SOT738"/>
      <c r="SOU738"/>
      <c r="SOV738"/>
      <c r="SOW738"/>
      <c r="SOX738"/>
      <c r="SOY738"/>
      <c r="SOZ738"/>
      <c r="SPA738"/>
      <c r="SPB738"/>
      <c r="SPC738"/>
      <c r="SPD738"/>
      <c r="SPE738"/>
      <c r="SPF738"/>
      <c r="SPG738"/>
      <c r="SPH738"/>
      <c r="SPI738"/>
      <c r="SPJ738"/>
      <c r="SPK738"/>
      <c r="SPL738"/>
      <c r="SPM738"/>
      <c r="SPN738"/>
      <c r="SPO738"/>
      <c r="SPP738"/>
      <c r="SPQ738"/>
      <c r="SPR738"/>
      <c r="SPS738"/>
      <c r="SPT738"/>
      <c r="SPU738"/>
      <c r="SPV738"/>
      <c r="SPW738"/>
      <c r="SPX738"/>
      <c r="SPY738"/>
      <c r="SPZ738"/>
      <c r="SQA738"/>
      <c r="SQB738"/>
      <c r="SQC738"/>
      <c r="SQD738"/>
      <c r="SQE738"/>
      <c r="SQF738"/>
      <c r="SQG738"/>
      <c r="SQH738"/>
      <c r="SQI738"/>
      <c r="SQJ738"/>
      <c r="SQK738"/>
      <c r="SQL738"/>
      <c r="SQM738"/>
      <c r="SQN738"/>
      <c r="SQO738"/>
      <c r="SQP738"/>
      <c r="SQQ738"/>
      <c r="SQR738"/>
      <c r="SQS738"/>
      <c r="SQT738"/>
      <c r="SQU738"/>
      <c r="SQV738"/>
      <c r="SQW738"/>
      <c r="SQX738"/>
      <c r="SQY738"/>
      <c r="SQZ738"/>
      <c r="SRA738"/>
      <c r="SRB738"/>
      <c r="SRC738"/>
      <c r="SRD738"/>
      <c r="SRE738"/>
      <c r="SRF738"/>
      <c r="SRG738"/>
      <c r="SRH738"/>
      <c r="SRI738"/>
      <c r="SRJ738"/>
      <c r="SRK738"/>
      <c r="SRL738"/>
      <c r="SRM738"/>
      <c r="SRN738"/>
      <c r="SRO738"/>
      <c r="SRP738"/>
      <c r="SRQ738"/>
      <c r="SRR738"/>
      <c r="SRS738"/>
      <c r="SRT738"/>
      <c r="SRU738"/>
      <c r="SRV738"/>
      <c r="SRW738"/>
      <c r="SRX738"/>
      <c r="SRY738"/>
      <c r="SRZ738"/>
      <c r="SSA738"/>
      <c r="SSB738"/>
      <c r="SSC738"/>
      <c r="SSD738"/>
      <c r="SSE738"/>
      <c r="SSF738"/>
      <c r="SSG738"/>
      <c r="SSH738"/>
      <c r="SSI738"/>
      <c r="SSJ738"/>
      <c r="SSK738"/>
      <c r="SSL738"/>
      <c r="SSM738"/>
      <c r="SSN738"/>
      <c r="SSO738"/>
      <c r="SSP738"/>
      <c r="SSQ738"/>
      <c r="SSR738"/>
      <c r="SSS738"/>
      <c r="SST738"/>
      <c r="SSU738"/>
      <c r="SSV738"/>
      <c r="SSW738"/>
      <c r="SSX738"/>
      <c r="SSY738"/>
      <c r="SSZ738"/>
      <c r="STA738"/>
      <c r="STB738"/>
      <c r="STC738"/>
      <c r="STD738"/>
      <c r="STE738"/>
      <c r="STF738"/>
      <c r="STG738"/>
      <c r="STH738"/>
      <c r="STI738"/>
      <c r="STJ738"/>
      <c r="STK738"/>
      <c r="STL738"/>
      <c r="STM738"/>
      <c r="STN738"/>
      <c r="STO738"/>
      <c r="STP738"/>
      <c r="STQ738"/>
      <c r="STR738"/>
      <c r="STS738"/>
      <c r="STT738"/>
      <c r="STU738"/>
      <c r="STV738"/>
      <c r="STW738"/>
      <c r="STX738"/>
      <c r="STY738"/>
      <c r="STZ738"/>
      <c r="SUA738"/>
      <c r="SUB738"/>
      <c r="SUC738"/>
      <c r="SUD738"/>
      <c r="SUE738"/>
      <c r="SUF738"/>
      <c r="SUG738"/>
      <c r="SUH738"/>
      <c r="SUI738"/>
      <c r="SUJ738"/>
      <c r="SUK738"/>
      <c r="SUL738"/>
      <c r="SUM738"/>
      <c r="SUN738"/>
      <c r="SUO738"/>
      <c r="SUP738"/>
      <c r="SUQ738"/>
      <c r="SUR738"/>
      <c r="SUS738"/>
      <c r="SUT738"/>
      <c r="SUU738"/>
      <c r="SUV738"/>
      <c r="SUW738"/>
      <c r="SUX738"/>
      <c r="SUY738"/>
      <c r="SUZ738"/>
      <c r="SVA738"/>
      <c r="SVB738"/>
      <c r="SVC738"/>
      <c r="SVD738"/>
      <c r="SVE738"/>
      <c r="SVF738"/>
      <c r="SVG738"/>
      <c r="SVH738"/>
      <c r="SVI738"/>
      <c r="SVJ738"/>
      <c r="SVK738"/>
      <c r="SVL738"/>
      <c r="SVM738"/>
      <c r="SVN738"/>
      <c r="SVO738"/>
      <c r="SVP738"/>
      <c r="SVQ738"/>
      <c r="SVR738"/>
      <c r="SVS738"/>
      <c r="SVT738"/>
      <c r="SVU738"/>
      <c r="SVV738"/>
      <c r="SVW738"/>
      <c r="SVX738"/>
      <c r="SVY738"/>
      <c r="SVZ738"/>
      <c r="SWA738"/>
      <c r="SWB738"/>
      <c r="SWC738"/>
      <c r="SWD738"/>
      <c r="SWE738"/>
      <c r="SWF738"/>
      <c r="SWG738"/>
      <c r="SWH738"/>
      <c r="SWI738"/>
      <c r="SWJ738"/>
      <c r="SWK738"/>
      <c r="SWL738"/>
      <c r="SWM738"/>
      <c r="SWN738"/>
      <c r="SWO738"/>
      <c r="SWP738"/>
      <c r="SWQ738"/>
      <c r="SWR738"/>
      <c r="SWS738"/>
      <c r="SWT738"/>
      <c r="SWU738"/>
      <c r="SWV738"/>
      <c r="SWW738"/>
      <c r="SWX738"/>
      <c r="SWY738"/>
      <c r="SWZ738"/>
      <c r="SXA738"/>
      <c r="SXB738"/>
      <c r="SXC738"/>
      <c r="SXD738"/>
      <c r="SXE738"/>
      <c r="SXF738"/>
      <c r="SXG738"/>
      <c r="SXH738"/>
      <c r="SXI738"/>
      <c r="SXJ738"/>
      <c r="SXK738"/>
      <c r="SXL738"/>
      <c r="SXM738"/>
      <c r="SXN738"/>
      <c r="SXO738"/>
      <c r="SXP738"/>
      <c r="SXQ738"/>
      <c r="SXR738"/>
      <c r="SXS738"/>
      <c r="SXT738"/>
      <c r="SXU738"/>
      <c r="SXV738"/>
      <c r="SXW738"/>
      <c r="SXX738"/>
      <c r="SXY738"/>
      <c r="SXZ738"/>
      <c r="SYA738"/>
      <c r="SYB738"/>
      <c r="SYC738"/>
      <c r="SYD738"/>
      <c r="SYE738"/>
      <c r="SYF738"/>
      <c r="SYG738"/>
      <c r="SYH738"/>
      <c r="SYI738"/>
      <c r="SYJ738"/>
      <c r="SYK738"/>
      <c r="SYL738"/>
      <c r="SYM738"/>
      <c r="SYN738"/>
      <c r="SYO738"/>
      <c r="SYP738"/>
      <c r="SYQ738"/>
      <c r="SYR738"/>
      <c r="SYS738"/>
      <c r="SYT738"/>
      <c r="SYU738"/>
      <c r="SYV738"/>
      <c r="SYW738"/>
      <c r="SYX738"/>
      <c r="SYY738"/>
      <c r="SYZ738"/>
      <c r="SZA738"/>
      <c r="SZB738"/>
      <c r="SZC738"/>
      <c r="SZD738"/>
      <c r="SZE738"/>
      <c r="SZF738"/>
      <c r="SZG738"/>
      <c r="SZH738"/>
      <c r="SZI738"/>
      <c r="SZJ738"/>
      <c r="SZK738"/>
      <c r="SZL738"/>
      <c r="SZM738"/>
      <c r="SZN738"/>
      <c r="SZO738"/>
      <c r="SZP738"/>
      <c r="SZQ738"/>
      <c r="SZR738"/>
      <c r="SZS738"/>
      <c r="SZT738"/>
      <c r="SZU738"/>
      <c r="SZV738"/>
      <c r="SZW738"/>
      <c r="SZX738"/>
      <c r="SZY738"/>
      <c r="SZZ738"/>
      <c r="TAA738"/>
      <c r="TAB738"/>
      <c r="TAC738"/>
      <c r="TAD738"/>
      <c r="TAE738"/>
      <c r="TAF738"/>
      <c r="TAG738"/>
      <c r="TAH738"/>
      <c r="TAI738"/>
      <c r="TAJ738"/>
      <c r="TAK738"/>
      <c r="TAL738"/>
      <c r="TAM738"/>
      <c r="TAN738"/>
      <c r="TAO738"/>
      <c r="TAP738"/>
      <c r="TAQ738"/>
      <c r="TAR738"/>
      <c r="TAS738"/>
      <c r="TAT738"/>
      <c r="TAU738"/>
      <c r="TAV738"/>
      <c r="TAW738"/>
      <c r="TAX738"/>
      <c r="TAY738"/>
      <c r="TAZ738"/>
      <c r="TBA738"/>
      <c r="TBB738"/>
      <c r="TBC738"/>
      <c r="TBD738"/>
      <c r="TBE738"/>
      <c r="TBF738"/>
      <c r="TBG738"/>
      <c r="TBH738"/>
      <c r="TBI738"/>
      <c r="TBJ738"/>
      <c r="TBK738"/>
      <c r="TBL738"/>
      <c r="TBM738"/>
      <c r="TBN738"/>
      <c r="TBO738"/>
      <c r="TBP738"/>
      <c r="TBQ738"/>
      <c r="TBR738"/>
      <c r="TBS738"/>
      <c r="TBT738"/>
      <c r="TBU738"/>
      <c r="TBV738"/>
      <c r="TBW738"/>
      <c r="TBX738"/>
      <c r="TBY738"/>
      <c r="TBZ738"/>
      <c r="TCA738"/>
      <c r="TCB738"/>
      <c r="TCC738"/>
      <c r="TCD738"/>
      <c r="TCE738"/>
      <c r="TCF738"/>
      <c r="TCG738"/>
      <c r="TCH738"/>
      <c r="TCI738"/>
      <c r="TCJ738"/>
      <c r="TCK738"/>
      <c r="TCL738"/>
      <c r="TCM738"/>
      <c r="TCN738"/>
      <c r="TCO738"/>
      <c r="TCP738"/>
      <c r="TCQ738"/>
      <c r="TCR738"/>
      <c r="TCS738"/>
      <c r="TCT738"/>
      <c r="TCU738"/>
      <c r="TCV738"/>
      <c r="TCW738"/>
      <c r="TCX738"/>
      <c r="TCY738"/>
      <c r="TCZ738"/>
      <c r="TDA738"/>
      <c r="TDB738"/>
      <c r="TDC738"/>
      <c r="TDD738"/>
      <c r="TDE738"/>
      <c r="TDF738"/>
      <c r="TDG738"/>
      <c r="TDH738"/>
      <c r="TDI738"/>
      <c r="TDJ738"/>
      <c r="TDK738"/>
      <c r="TDL738"/>
      <c r="TDM738"/>
      <c r="TDN738"/>
      <c r="TDO738"/>
      <c r="TDP738"/>
      <c r="TDQ738"/>
      <c r="TDR738"/>
      <c r="TDS738"/>
      <c r="TDT738"/>
      <c r="TDU738"/>
      <c r="TDV738"/>
      <c r="TDW738"/>
      <c r="TDX738"/>
      <c r="TDY738"/>
      <c r="TDZ738"/>
      <c r="TEA738"/>
      <c r="TEB738"/>
      <c r="TEC738"/>
      <c r="TED738"/>
      <c r="TEE738"/>
      <c r="TEF738"/>
      <c r="TEG738"/>
      <c r="TEH738"/>
      <c r="TEI738"/>
      <c r="TEJ738"/>
      <c r="TEK738"/>
      <c r="TEL738"/>
      <c r="TEM738"/>
      <c r="TEN738"/>
      <c r="TEO738"/>
      <c r="TEP738"/>
      <c r="TEQ738"/>
      <c r="TER738"/>
      <c r="TES738"/>
      <c r="TET738"/>
      <c r="TEU738"/>
      <c r="TEV738"/>
      <c r="TEW738"/>
      <c r="TEX738"/>
      <c r="TEY738"/>
      <c r="TEZ738"/>
      <c r="TFA738"/>
      <c r="TFB738"/>
      <c r="TFC738"/>
      <c r="TFD738"/>
      <c r="TFE738"/>
      <c r="TFF738"/>
      <c r="TFG738"/>
      <c r="TFH738"/>
      <c r="TFI738"/>
      <c r="TFJ738"/>
      <c r="TFK738"/>
      <c r="TFL738"/>
      <c r="TFM738"/>
      <c r="TFN738"/>
      <c r="TFO738"/>
      <c r="TFP738"/>
      <c r="TFQ738"/>
      <c r="TFR738"/>
      <c r="TFS738"/>
      <c r="TFT738"/>
      <c r="TFU738"/>
      <c r="TFV738"/>
      <c r="TFW738"/>
      <c r="TFX738"/>
      <c r="TFY738"/>
      <c r="TFZ738"/>
      <c r="TGA738"/>
      <c r="TGB738"/>
      <c r="TGC738"/>
      <c r="TGD738"/>
      <c r="TGE738"/>
      <c r="TGF738"/>
      <c r="TGG738"/>
      <c r="TGH738"/>
      <c r="TGI738"/>
      <c r="TGJ738"/>
      <c r="TGK738"/>
      <c r="TGL738"/>
      <c r="TGM738"/>
      <c r="TGN738"/>
      <c r="TGO738"/>
      <c r="TGP738"/>
      <c r="TGQ738"/>
      <c r="TGR738"/>
      <c r="TGS738"/>
      <c r="TGT738"/>
      <c r="TGU738"/>
      <c r="TGV738"/>
      <c r="TGW738"/>
      <c r="TGX738"/>
      <c r="TGY738"/>
      <c r="TGZ738"/>
      <c r="THA738"/>
      <c r="THB738"/>
      <c r="THC738"/>
      <c r="THD738"/>
      <c r="THE738"/>
      <c r="THF738"/>
      <c r="THG738"/>
      <c r="THH738"/>
      <c r="THI738"/>
      <c r="THJ738"/>
      <c r="THK738"/>
      <c r="THL738"/>
      <c r="THM738"/>
      <c r="THN738"/>
      <c r="THO738"/>
      <c r="THP738"/>
      <c r="THQ738"/>
      <c r="THR738"/>
      <c r="THS738"/>
      <c r="THT738"/>
      <c r="THU738"/>
      <c r="THV738"/>
      <c r="THW738"/>
      <c r="THX738"/>
      <c r="THY738"/>
      <c r="THZ738"/>
      <c r="TIA738"/>
      <c r="TIB738"/>
      <c r="TIC738"/>
      <c r="TID738"/>
      <c r="TIE738"/>
      <c r="TIF738"/>
      <c r="TIG738"/>
      <c r="TIH738"/>
      <c r="TII738"/>
      <c r="TIJ738"/>
      <c r="TIK738"/>
      <c r="TIL738"/>
      <c r="TIM738"/>
      <c r="TIN738"/>
      <c r="TIO738"/>
      <c r="TIP738"/>
      <c r="TIQ738"/>
      <c r="TIR738"/>
      <c r="TIS738"/>
      <c r="TIT738"/>
      <c r="TIU738"/>
      <c r="TIV738"/>
      <c r="TIW738"/>
      <c r="TIX738"/>
      <c r="TIY738"/>
      <c r="TIZ738"/>
      <c r="TJA738"/>
      <c r="TJB738"/>
      <c r="TJC738"/>
      <c r="TJD738"/>
      <c r="TJE738"/>
      <c r="TJF738"/>
      <c r="TJG738"/>
      <c r="TJH738"/>
      <c r="TJI738"/>
      <c r="TJJ738"/>
      <c r="TJK738"/>
      <c r="TJL738"/>
      <c r="TJM738"/>
      <c r="TJN738"/>
      <c r="TJO738"/>
      <c r="TJP738"/>
      <c r="TJQ738"/>
      <c r="TJR738"/>
      <c r="TJS738"/>
      <c r="TJT738"/>
      <c r="TJU738"/>
      <c r="TJV738"/>
      <c r="TJW738"/>
      <c r="TJX738"/>
      <c r="TJY738"/>
      <c r="TJZ738"/>
      <c r="TKA738"/>
      <c r="TKB738"/>
      <c r="TKC738"/>
      <c r="TKD738"/>
      <c r="TKE738"/>
      <c r="TKF738"/>
      <c r="TKG738"/>
      <c r="TKH738"/>
      <c r="TKI738"/>
      <c r="TKJ738"/>
      <c r="TKK738"/>
      <c r="TKL738"/>
      <c r="TKM738"/>
      <c r="TKN738"/>
      <c r="TKO738"/>
      <c r="TKP738"/>
      <c r="TKQ738"/>
      <c r="TKR738"/>
      <c r="TKS738"/>
      <c r="TKT738"/>
      <c r="TKU738"/>
      <c r="TKV738"/>
      <c r="TKW738"/>
      <c r="TKX738"/>
      <c r="TKY738"/>
      <c r="TKZ738"/>
      <c r="TLA738"/>
      <c r="TLB738"/>
      <c r="TLC738"/>
      <c r="TLD738"/>
      <c r="TLE738"/>
      <c r="TLF738"/>
      <c r="TLG738"/>
      <c r="TLH738"/>
      <c r="TLI738"/>
      <c r="TLJ738"/>
      <c r="TLK738"/>
      <c r="TLL738"/>
      <c r="TLM738"/>
      <c r="TLN738"/>
      <c r="TLO738"/>
      <c r="TLP738"/>
      <c r="TLQ738"/>
      <c r="TLR738"/>
      <c r="TLS738"/>
      <c r="TLT738"/>
      <c r="TLU738"/>
      <c r="TLV738"/>
      <c r="TLW738"/>
      <c r="TLX738"/>
      <c r="TLY738"/>
      <c r="TLZ738"/>
      <c r="TMA738"/>
      <c r="TMB738"/>
      <c r="TMC738"/>
      <c r="TMD738"/>
      <c r="TME738"/>
      <c r="TMF738"/>
      <c r="TMG738"/>
      <c r="TMH738"/>
      <c r="TMI738"/>
      <c r="TMJ738"/>
      <c r="TMK738"/>
      <c r="TML738"/>
      <c r="TMM738"/>
      <c r="TMN738"/>
      <c r="TMO738"/>
      <c r="TMP738"/>
      <c r="TMQ738"/>
      <c r="TMR738"/>
      <c r="TMS738"/>
      <c r="TMT738"/>
      <c r="TMU738"/>
      <c r="TMV738"/>
      <c r="TMW738"/>
      <c r="TMX738"/>
      <c r="TMY738"/>
      <c r="TMZ738"/>
      <c r="TNA738"/>
      <c r="TNB738"/>
      <c r="TNC738"/>
      <c r="TND738"/>
      <c r="TNE738"/>
      <c r="TNF738"/>
      <c r="TNG738"/>
      <c r="TNH738"/>
      <c r="TNI738"/>
      <c r="TNJ738"/>
      <c r="TNK738"/>
      <c r="TNL738"/>
      <c r="TNM738"/>
      <c r="TNN738"/>
      <c r="TNO738"/>
      <c r="TNP738"/>
      <c r="TNQ738"/>
      <c r="TNR738"/>
      <c r="TNS738"/>
      <c r="TNT738"/>
      <c r="TNU738"/>
      <c r="TNV738"/>
      <c r="TNW738"/>
      <c r="TNX738"/>
      <c r="TNY738"/>
      <c r="TNZ738"/>
      <c r="TOA738"/>
      <c r="TOB738"/>
      <c r="TOC738"/>
      <c r="TOD738"/>
      <c r="TOE738"/>
      <c r="TOF738"/>
      <c r="TOG738"/>
      <c r="TOH738"/>
      <c r="TOI738"/>
      <c r="TOJ738"/>
      <c r="TOK738"/>
      <c r="TOL738"/>
      <c r="TOM738"/>
      <c r="TON738"/>
      <c r="TOO738"/>
      <c r="TOP738"/>
      <c r="TOQ738"/>
      <c r="TOR738"/>
      <c r="TOS738"/>
      <c r="TOT738"/>
      <c r="TOU738"/>
      <c r="TOV738"/>
      <c r="TOW738"/>
      <c r="TOX738"/>
      <c r="TOY738"/>
      <c r="TOZ738"/>
      <c r="TPA738"/>
      <c r="TPB738"/>
      <c r="TPC738"/>
      <c r="TPD738"/>
      <c r="TPE738"/>
      <c r="TPF738"/>
      <c r="TPG738"/>
      <c r="TPH738"/>
      <c r="TPI738"/>
      <c r="TPJ738"/>
      <c r="TPK738"/>
      <c r="TPL738"/>
      <c r="TPM738"/>
      <c r="TPN738"/>
      <c r="TPO738"/>
      <c r="TPP738"/>
      <c r="TPQ738"/>
      <c r="TPR738"/>
      <c r="TPS738"/>
      <c r="TPT738"/>
      <c r="TPU738"/>
      <c r="TPV738"/>
      <c r="TPW738"/>
      <c r="TPX738"/>
      <c r="TPY738"/>
      <c r="TPZ738"/>
      <c r="TQA738"/>
      <c r="TQB738"/>
      <c r="TQC738"/>
      <c r="TQD738"/>
      <c r="TQE738"/>
      <c r="TQF738"/>
      <c r="TQG738"/>
      <c r="TQH738"/>
      <c r="TQI738"/>
      <c r="TQJ738"/>
      <c r="TQK738"/>
      <c r="TQL738"/>
      <c r="TQM738"/>
      <c r="TQN738"/>
      <c r="TQO738"/>
      <c r="TQP738"/>
      <c r="TQQ738"/>
      <c r="TQR738"/>
      <c r="TQS738"/>
      <c r="TQT738"/>
      <c r="TQU738"/>
      <c r="TQV738"/>
      <c r="TQW738"/>
      <c r="TQX738"/>
      <c r="TQY738"/>
      <c r="TQZ738"/>
      <c r="TRA738"/>
      <c r="TRB738"/>
      <c r="TRC738"/>
      <c r="TRD738"/>
      <c r="TRE738"/>
      <c r="TRF738"/>
      <c r="TRG738"/>
      <c r="TRH738"/>
      <c r="TRI738"/>
      <c r="TRJ738"/>
      <c r="TRK738"/>
      <c r="TRL738"/>
      <c r="TRM738"/>
      <c r="TRN738"/>
      <c r="TRO738"/>
      <c r="TRP738"/>
      <c r="TRQ738"/>
      <c r="TRR738"/>
      <c r="TRS738"/>
      <c r="TRT738"/>
      <c r="TRU738"/>
      <c r="TRV738"/>
      <c r="TRW738"/>
      <c r="TRX738"/>
      <c r="TRY738"/>
      <c r="TRZ738"/>
      <c r="TSA738"/>
      <c r="TSB738"/>
      <c r="TSC738"/>
      <c r="TSD738"/>
      <c r="TSE738"/>
      <c r="TSF738"/>
      <c r="TSG738"/>
      <c r="TSH738"/>
      <c r="TSI738"/>
      <c r="TSJ738"/>
      <c r="TSK738"/>
      <c r="TSL738"/>
      <c r="TSM738"/>
      <c r="TSN738"/>
      <c r="TSO738"/>
      <c r="TSP738"/>
      <c r="TSQ738"/>
      <c r="TSR738"/>
      <c r="TSS738"/>
      <c r="TST738"/>
      <c r="TSU738"/>
      <c r="TSV738"/>
      <c r="TSW738"/>
      <c r="TSX738"/>
      <c r="TSY738"/>
      <c r="TSZ738"/>
      <c r="TTA738"/>
      <c r="TTB738"/>
      <c r="TTC738"/>
      <c r="TTD738"/>
      <c r="TTE738"/>
      <c r="TTF738"/>
      <c r="TTG738"/>
      <c r="TTH738"/>
      <c r="TTI738"/>
      <c r="TTJ738"/>
      <c r="TTK738"/>
      <c r="TTL738"/>
      <c r="TTM738"/>
      <c r="TTN738"/>
      <c r="TTO738"/>
      <c r="TTP738"/>
      <c r="TTQ738"/>
      <c r="TTR738"/>
      <c r="TTS738"/>
      <c r="TTT738"/>
      <c r="TTU738"/>
      <c r="TTV738"/>
      <c r="TTW738"/>
      <c r="TTX738"/>
      <c r="TTY738"/>
      <c r="TTZ738"/>
      <c r="TUA738"/>
      <c r="TUB738"/>
      <c r="TUC738"/>
      <c r="TUD738"/>
      <c r="TUE738"/>
      <c r="TUF738"/>
      <c r="TUG738"/>
      <c r="TUH738"/>
      <c r="TUI738"/>
      <c r="TUJ738"/>
      <c r="TUK738"/>
      <c r="TUL738"/>
      <c r="TUM738"/>
      <c r="TUN738"/>
      <c r="TUO738"/>
      <c r="TUP738"/>
      <c r="TUQ738"/>
      <c r="TUR738"/>
      <c r="TUS738"/>
      <c r="TUT738"/>
      <c r="TUU738"/>
      <c r="TUV738"/>
      <c r="TUW738"/>
      <c r="TUX738"/>
      <c r="TUY738"/>
      <c r="TUZ738"/>
      <c r="TVA738"/>
      <c r="TVB738"/>
      <c r="TVC738"/>
      <c r="TVD738"/>
      <c r="TVE738"/>
      <c r="TVF738"/>
      <c r="TVG738"/>
      <c r="TVH738"/>
      <c r="TVI738"/>
      <c r="TVJ738"/>
      <c r="TVK738"/>
      <c r="TVL738"/>
      <c r="TVM738"/>
      <c r="TVN738"/>
      <c r="TVO738"/>
      <c r="TVP738"/>
      <c r="TVQ738"/>
      <c r="TVR738"/>
      <c r="TVS738"/>
      <c r="TVT738"/>
      <c r="TVU738"/>
      <c r="TVV738"/>
      <c r="TVW738"/>
      <c r="TVX738"/>
      <c r="TVY738"/>
      <c r="TVZ738"/>
      <c r="TWA738"/>
      <c r="TWB738"/>
      <c r="TWC738"/>
      <c r="TWD738"/>
      <c r="TWE738"/>
      <c r="TWF738"/>
      <c r="TWG738"/>
      <c r="TWH738"/>
      <c r="TWI738"/>
      <c r="TWJ738"/>
      <c r="TWK738"/>
      <c r="TWL738"/>
      <c r="TWM738"/>
      <c r="TWN738"/>
      <c r="TWO738"/>
      <c r="TWP738"/>
      <c r="TWQ738"/>
      <c r="TWR738"/>
      <c r="TWS738"/>
      <c r="TWT738"/>
      <c r="TWU738"/>
      <c r="TWV738"/>
      <c r="TWW738"/>
      <c r="TWX738"/>
      <c r="TWY738"/>
      <c r="TWZ738"/>
      <c r="TXA738"/>
      <c r="TXB738"/>
      <c r="TXC738"/>
      <c r="TXD738"/>
      <c r="TXE738"/>
      <c r="TXF738"/>
      <c r="TXG738"/>
      <c r="TXH738"/>
      <c r="TXI738"/>
      <c r="TXJ738"/>
      <c r="TXK738"/>
      <c r="TXL738"/>
      <c r="TXM738"/>
      <c r="TXN738"/>
      <c r="TXO738"/>
      <c r="TXP738"/>
      <c r="TXQ738"/>
      <c r="TXR738"/>
      <c r="TXS738"/>
      <c r="TXT738"/>
      <c r="TXU738"/>
      <c r="TXV738"/>
      <c r="TXW738"/>
      <c r="TXX738"/>
      <c r="TXY738"/>
      <c r="TXZ738"/>
      <c r="TYA738"/>
      <c r="TYB738"/>
      <c r="TYC738"/>
      <c r="TYD738"/>
      <c r="TYE738"/>
      <c r="TYF738"/>
      <c r="TYG738"/>
      <c r="TYH738"/>
      <c r="TYI738"/>
      <c r="TYJ738"/>
      <c r="TYK738"/>
      <c r="TYL738"/>
      <c r="TYM738"/>
      <c r="TYN738"/>
      <c r="TYO738"/>
      <c r="TYP738"/>
      <c r="TYQ738"/>
      <c r="TYR738"/>
      <c r="TYS738"/>
      <c r="TYT738"/>
      <c r="TYU738"/>
      <c r="TYV738"/>
      <c r="TYW738"/>
      <c r="TYX738"/>
      <c r="TYY738"/>
      <c r="TYZ738"/>
      <c r="TZA738"/>
      <c r="TZB738"/>
      <c r="TZC738"/>
      <c r="TZD738"/>
      <c r="TZE738"/>
      <c r="TZF738"/>
      <c r="TZG738"/>
      <c r="TZH738"/>
      <c r="TZI738"/>
      <c r="TZJ738"/>
      <c r="TZK738"/>
      <c r="TZL738"/>
      <c r="TZM738"/>
      <c r="TZN738"/>
      <c r="TZO738"/>
      <c r="TZP738"/>
      <c r="TZQ738"/>
      <c r="TZR738"/>
      <c r="TZS738"/>
      <c r="TZT738"/>
      <c r="TZU738"/>
      <c r="TZV738"/>
      <c r="TZW738"/>
      <c r="TZX738"/>
      <c r="TZY738"/>
      <c r="TZZ738"/>
      <c r="UAA738"/>
      <c r="UAB738"/>
      <c r="UAC738"/>
      <c r="UAD738"/>
      <c r="UAE738"/>
      <c r="UAF738"/>
      <c r="UAG738"/>
      <c r="UAH738"/>
      <c r="UAI738"/>
      <c r="UAJ738"/>
      <c r="UAK738"/>
      <c r="UAL738"/>
      <c r="UAM738"/>
      <c r="UAN738"/>
      <c r="UAO738"/>
      <c r="UAP738"/>
      <c r="UAQ738"/>
      <c r="UAR738"/>
      <c r="UAS738"/>
      <c r="UAT738"/>
      <c r="UAU738"/>
      <c r="UAV738"/>
      <c r="UAW738"/>
      <c r="UAX738"/>
      <c r="UAY738"/>
      <c r="UAZ738"/>
      <c r="UBA738"/>
      <c r="UBB738"/>
      <c r="UBC738"/>
      <c r="UBD738"/>
      <c r="UBE738"/>
      <c r="UBF738"/>
      <c r="UBG738"/>
      <c r="UBH738"/>
      <c r="UBI738"/>
      <c r="UBJ738"/>
      <c r="UBK738"/>
      <c r="UBL738"/>
      <c r="UBM738"/>
      <c r="UBN738"/>
      <c r="UBO738"/>
      <c r="UBP738"/>
      <c r="UBQ738"/>
      <c r="UBR738"/>
      <c r="UBS738"/>
      <c r="UBT738"/>
      <c r="UBU738"/>
      <c r="UBV738"/>
      <c r="UBW738"/>
      <c r="UBX738"/>
      <c r="UBY738"/>
      <c r="UBZ738"/>
      <c r="UCA738"/>
      <c r="UCB738"/>
      <c r="UCC738"/>
      <c r="UCD738"/>
      <c r="UCE738"/>
      <c r="UCF738"/>
      <c r="UCG738"/>
      <c r="UCH738"/>
      <c r="UCI738"/>
      <c r="UCJ738"/>
      <c r="UCK738"/>
      <c r="UCL738"/>
      <c r="UCM738"/>
      <c r="UCN738"/>
      <c r="UCO738"/>
      <c r="UCP738"/>
      <c r="UCQ738"/>
      <c r="UCR738"/>
      <c r="UCS738"/>
      <c r="UCT738"/>
      <c r="UCU738"/>
      <c r="UCV738"/>
      <c r="UCW738"/>
      <c r="UCX738"/>
      <c r="UCY738"/>
      <c r="UCZ738"/>
      <c r="UDA738"/>
      <c r="UDB738"/>
      <c r="UDC738"/>
      <c r="UDD738"/>
      <c r="UDE738"/>
      <c r="UDF738"/>
      <c r="UDG738"/>
      <c r="UDH738"/>
      <c r="UDI738"/>
      <c r="UDJ738"/>
      <c r="UDK738"/>
      <c r="UDL738"/>
      <c r="UDM738"/>
      <c r="UDN738"/>
      <c r="UDO738"/>
      <c r="UDP738"/>
      <c r="UDQ738"/>
      <c r="UDR738"/>
      <c r="UDS738"/>
      <c r="UDT738"/>
      <c r="UDU738"/>
      <c r="UDV738"/>
      <c r="UDW738"/>
      <c r="UDX738"/>
      <c r="UDY738"/>
      <c r="UDZ738"/>
      <c r="UEA738"/>
      <c r="UEB738"/>
      <c r="UEC738"/>
      <c r="UED738"/>
      <c r="UEE738"/>
      <c r="UEF738"/>
      <c r="UEG738"/>
      <c r="UEH738"/>
      <c r="UEI738"/>
      <c r="UEJ738"/>
      <c r="UEK738"/>
      <c r="UEL738"/>
      <c r="UEM738"/>
      <c r="UEN738"/>
      <c r="UEO738"/>
      <c r="UEP738"/>
      <c r="UEQ738"/>
      <c r="UER738"/>
      <c r="UES738"/>
      <c r="UET738"/>
      <c r="UEU738"/>
      <c r="UEV738"/>
      <c r="UEW738"/>
      <c r="UEX738"/>
      <c r="UEY738"/>
      <c r="UEZ738"/>
      <c r="UFA738"/>
      <c r="UFB738"/>
      <c r="UFC738"/>
      <c r="UFD738"/>
      <c r="UFE738"/>
      <c r="UFF738"/>
      <c r="UFG738"/>
      <c r="UFH738"/>
      <c r="UFI738"/>
      <c r="UFJ738"/>
      <c r="UFK738"/>
      <c r="UFL738"/>
      <c r="UFM738"/>
      <c r="UFN738"/>
      <c r="UFO738"/>
      <c r="UFP738"/>
      <c r="UFQ738"/>
      <c r="UFR738"/>
      <c r="UFS738"/>
      <c r="UFT738"/>
      <c r="UFU738"/>
      <c r="UFV738"/>
      <c r="UFW738"/>
      <c r="UFX738"/>
      <c r="UFY738"/>
      <c r="UFZ738"/>
      <c r="UGA738"/>
      <c r="UGB738"/>
      <c r="UGC738"/>
      <c r="UGD738"/>
      <c r="UGE738"/>
      <c r="UGF738"/>
      <c r="UGG738"/>
      <c r="UGH738"/>
      <c r="UGI738"/>
      <c r="UGJ738"/>
      <c r="UGK738"/>
      <c r="UGL738"/>
      <c r="UGM738"/>
      <c r="UGN738"/>
      <c r="UGO738"/>
      <c r="UGP738"/>
      <c r="UGQ738"/>
      <c r="UGR738"/>
      <c r="UGS738"/>
      <c r="UGT738"/>
      <c r="UGU738"/>
      <c r="UGV738"/>
      <c r="UGW738"/>
      <c r="UGX738"/>
      <c r="UGY738"/>
      <c r="UGZ738"/>
      <c r="UHA738"/>
      <c r="UHB738"/>
      <c r="UHC738"/>
      <c r="UHD738"/>
      <c r="UHE738"/>
      <c r="UHF738"/>
      <c r="UHG738"/>
      <c r="UHH738"/>
      <c r="UHI738"/>
      <c r="UHJ738"/>
      <c r="UHK738"/>
      <c r="UHL738"/>
      <c r="UHM738"/>
      <c r="UHN738"/>
      <c r="UHO738"/>
      <c r="UHP738"/>
      <c r="UHQ738"/>
      <c r="UHR738"/>
      <c r="UHS738"/>
      <c r="UHT738"/>
      <c r="UHU738"/>
      <c r="UHV738"/>
      <c r="UHW738"/>
      <c r="UHX738"/>
      <c r="UHY738"/>
      <c r="UHZ738"/>
      <c r="UIA738"/>
      <c r="UIB738"/>
      <c r="UIC738"/>
      <c r="UID738"/>
      <c r="UIE738"/>
      <c r="UIF738"/>
      <c r="UIG738"/>
      <c r="UIH738"/>
      <c r="UII738"/>
      <c r="UIJ738"/>
      <c r="UIK738"/>
      <c r="UIL738"/>
      <c r="UIM738"/>
      <c r="UIN738"/>
      <c r="UIO738"/>
      <c r="UIP738"/>
      <c r="UIQ738"/>
      <c r="UIR738"/>
      <c r="UIS738"/>
      <c r="UIT738"/>
      <c r="UIU738"/>
      <c r="UIV738"/>
      <c r="UIW738"/>
      <c r="UIX738"/>
      <c r="UIY738"/>
      <c r="UIZ738"/>
      <c r="UJA738"/>
      <c r="UJB738"/>
      <c r="UJC738"/>
      <c r="UJD738"/>
      <c r="UJE738"/>
      <c r="UJF738"/>
      <c r="UJG738"/>
      <c r="UJH738"/>
      <c r="UJI738"/>
      <c r="UJJ738"/>
      <c r="UJK738"/>
      <c r="UJL738"/>
      <c r="UJM738"/>
      <c r="UJN738"/>
      <c r="UJO738"/>
      <c r="UJP738"/>
      <c r="UJQ738"/>
      <c r="UJR738"/>
      <c r="UJS738"/>
      <c r="UJT738"/>
      <c r="UJU738"/>
      <c r="UJV738"/>
      <c r="UJW738"/>
      <c r="UJX738"/>
      <c r="UJY738"/>
      <c r="UJZ738"/>
      <c r="UKA738"/>
      <c r="UKB738"/>
      <c r="UKC738"/>
      <c r="UKD738"/>
      <c r="UKE738"/>
      <c r="UKF738"/>
      <c r="UKG738"/>
      <c r="UKH738"/>
      <c r="UKI738"/>
      <c r="UKJ738"/>
      <c r="UKK738"/>
      <c r="UKL738"/>
      <c r="UKM738"/>
      <c r="UKN738"/>
      <c r="UKO738"/>
      <c r="UKP738"/>
      <c r="UKQ738"/>
      <c r="UKR738"/>
      <c r="UKS738"/>
      <c r="UKT738"/>
      <c r="UKU738"/>
      <c r="UKV738"/>
      <c r="UKW738"/>
      <c r="UKX738"/>
      <c r="UKY738"/>
      <c r="UKZ738"/>
      <c r="ULA738"/>
      <c r="ULB738"/>
      <c r="ULC738"/>
      <c r="ULD738"/>
      <c r="ULE738"/>
      <c r="ULF738"/>
      <c r="ULG738"/>
      <c r="ULH738"/>
      <c r="ULI738"/>
      <c r="ULJ738"/>
      <c r="ULK738"/>
      <c r="ULL738"/>
      <c r="ULM738"/>
      <c r="ULN738"/>
      <c r="ULO738"/>
      <c r="ULP738"/>
      <c r="ULQ738"/>
      <c r="ULR738"/>
      <c r="ULS738"/>
      <c r="ULT738"/>
      <c r="ULU738"/>
      <c r="ULV738"/>
      <c r="ULW738"/>
      <c r="ULX738"/>
      <c r="ULY738"/>
      <c r="ULZ738"/>
      <c r="UMA738"/>
      <c r="UMB738"/>
      <c r="UMC738"/>
      <c r="UMD738"/>
      <c r="UME738"/>
      <c r="UMF738"/>
      <c r="UMG738"/>
      <c r="UMH738"/>
      <c r="UMI738"/>
      <c r="UMJ738"/>
      <c r="UMK738"/>
      <c r="UML738"/>
      <c r="UMM738"/>
      <c r="UMN738"/>
      <c r="UMO738"/>
      <c r="UMP738"/>
      <c r="UMQ738"/>
      <c r="UMR738"/>
      <c r="UMS738"/>
      <c r="UMT738"/>
      <c r="UMU738"/>
      <c r="UMV738"/>
      <c r="UMW738"/>
      <c r="UMX738"/>
      <c r="UMY738"/>
      <c r="UMZ738"/>
      <c r="UNA738"/>
      <c r="UNB738"/>
      <c r="UNC738"/>
      <c r="UND738"/>
      <c r="UNE738"/>
      <c r="UNF738"/>
      <c r="UNG738"/>
      <c r="UNH738"/>
      <c r="UNI738"/>
      <c r="UNJ738"/>
      <c r="UNK738"/>
      <c r="UNL738"/>
      <c r="UNM738"/>
      <c r="UNN738"/>
      <c r="UNO738"/>
      <c r="UNP738"/>
      <c r="UNQ738"/>
      <c r="UNR738"/>
      <c r="UNS738"/>
      <c r="UNT738"/>
      <c r="UNU738"/>
      <c r="UNV738"/>
      <c r="UNW738"/>
      <c r="UNX738"/>
      <c r="UNY738"/>
      <c r="UNZ738"/>
      <c r="UOA738"/>
      <c r="UOB738"/>
      <c r="UOC738"/>
      <c r="UOD738"/>
      <c r="UOE738"/>
      <c r="UOF738"/>
      <c r="UOG738"/>
      <c r="UOH738"/>
      <c r="UOI738"/>
      <c r="UOJ738"/>
      <c r="UOK738"/>
      <c r="UOL738"/>
      <c r="UOM738"/>
      <c r="UON738"/>
      <c r="UOO738"/>
      <c r="UOP738"/>
      <c r="UOQ738"/>
      <c r="UOR738"/>
      <c r="UOS738"/>
      <c r="UOT738"/>
      <c r="UOU738"/>
      <c r="UOV738"/>
      <c r="UOW738"/>
      <c r="UOX738"/>
      <c r="UOY738"/>
      <c r="UOZ738"/>
      <c r="UPA738"/>
      <c r="UPB738"/>
      <c r="UPC738"/>
      <c r="UPD738"/>
      <c r="UPE738"/>
      <c r="UPF738"/>
      <c r="UPG738"/>
      <c r="UPH738"/>
      <c r="UPI738"/>
      <c r="UPJ738"/>
      <c r="UPK738"/>
      <c r="UPL738"/>
      <c r="UPM738"/>
      <c r="UPN738"/>
      <c r="UPO738"/>
      <c r="UPP738"/>
      <c r="UPQ738"/>
      <c r="UPR738"/>
      <c r="UPS738"/>
      <c r="UPT738"/>
      <c r="UPU738"/>
      <c r="UPV738"/>
      <c r="UPW738"/>
      <c r="UPX738"/>
      <c r="UPY738"/>
      <c r="UPZ738"/>
      <c r="UQA738"/>
      <c r="UQB738"/>
      <c r="UQC738"/>
      <c r="UQD738"/>
      <c r="UQE738"/>
      <c r="UQF738"/>
      <c r="UQG738"/>
      <c r="UQH738"/>
      <c r="UQI738"/>
      <c r="UQJ738"/>
      <c r="UQK738"/>
      <c r="UQL738"/>
      <c r="UQM738"/>
      <c r="UQN738"/>
      <c r="UQO738"/>
      <c r="UQP738"/>
      <c r="UQQ738"/>
      <c r="UQR738"/>
      <c r="UQS738"/>
      <c r="UQT738"/>
      <c r="UQU738"/>
      <c r="UQV738"/>
      <c r="UQW738"/>
      <c r="UQX738"/>
      <c r="UQY738"/>
      <c r="UQZ738"/>
      <c r="URA738"/>
      <c r="URB738"/>
      <c r="URC738"/>
      <c r="URD738"/>
      <c r="URE738"/>
      <c r="URF738"/>
      <c r="URG738"/>
      <c r="URH738"/>
      <c r="URI738"/>
      <c r="URJ738"/>
      <c r="URK738"/>
      <c r="URL738"/>
      <c r="URM738"/>
      <c r="URN738"/>
      <c r="URO738"/>
      <c r="URP738"/>
      <c r="URQ738"/>
      <c r="URR738"/>
      <c r="URS738"/>
      <c r="URT738"/>
      <c r="URU738"/>
      <c r="URV738"/>
      <c r="URW738"/>
      <c r="URX738"/>
      <c r="URY738"/>
      <c r="URZ738"/>
      <c r="USA738"/>
      <c r="USB738"/>
      <c r="USC738"/>
      <c r="USD738"/>
      <c r="USE738"/>
      <c r="USF738"/>
      <c r="USG738"/>
      <c r="USH738"/>
      <c r="USI738"/>
      <c r="USJ738"/>
      <c r="USK738"/>
      <c r="USL738"/>
      <c r="USM738"/>
      <c r="USN738"/>
      <c r="USO738"/>
      <c r="USP738"/>
      <c r="USQ738"/>
      <c r="USR738"/>
      <c r="USS738"/>
      <c r="UST738"/>
      <c r="USU738"/>
      <c r="USV738"/>
      <c r="USW738"/>
      <c r="USX738"/>
      <c r="USY738"/>
      <c r="USZ738"/>
      <c r="UTA738"/>
      <c r="UTB738"/>
      <c r="UTC738"/>
      <c r="UTD738"/>
      <c r="UTE738"/>
      <c r="UTF738"/>
      <c r="UTG738"/>
      <c r="UTH738"/>
      <c r="UTI738"/>
      <c r="UTJ738"/>
      <c r="UTK738"/>
      <c r="UTL738"/>
      <c r="UTM738"/>
      <c r="UTN738"/>
      <c r="UTO738"/>
      <c r="UTP738"/>
      <c r="UTQ738"/>
      <c r="UTR738"/>
      <c r="UTS738"/>
      <c r="UTT738"/>
      <c r="UTU738"/>
      <c r="UTV738"/>
      <c r="UTW738"/>
      <c r="UTX738"/>
      <c r="UTY738"/>
      <c r="UTZ738"/>
      <c r="UUA738"/>
      <c r="UUB738"/>
      <c r="UUC738"/>
      <c r="UUD738"/>
      <c r="UUE738"/>
      <c r="UUF738"/>
      <c r="UUG738"/>
      <c r="UUH738"/>
      <c r="UUI738"/>
      <c r="UUJ738"/>
      <c r="UUK738"/>
      <c r="UUL738"/>
      <c r="UUM738"/>
      <c r="UUN738"/>
      <c r="UUO738"/>
      <c r="UUP738"/>
      <c r="UUQ738"/>
      <c r="UUR738"/>
      <c r="UUS738"/>
      <c r="UUT738"/>
      <c r="UUU738"/>
      <c r="UUV738"/>
      <c r="UUW738"/>
      <c r="UUX738"/>
      <c r="UUY738"/>
      <c r="UUZ738"/>
      <c r="UVA738"/>
      <c r="UVB738"/>
      <c r="UVC738"/>
      <c r="UVD738"/>
      <c r="UVE738"/>
      <c r="UVF738"/>
      <c r="UVG738"/>
      <c r="UVH738"/>
      <c r="UVI738"/>
      <c r="UVJ738"/>
      <c r="UVK738"/>
      <c r="UVL738"/>
      <c r="UVM738"/>
      <c r="UVN738"/>
      <c r="UVO738"/>
      <c r="UVP738"/>
      <c r="UVQ738"/>
      <c r="UVR738"/>
      <c r="UVS738"/>
      <c r="UVT738"/>
      <c r="UVU738"/>
      <c r="UVV738"/>
      <c r="UVW738"/>
      <c r="UVX738"/>
      <c r="UVY738"/>
      <c r="UVZ738"/>
      <c r="UWA738"/>
      <c r="UWB738"/>
      <c r="UWC738"/>
      <c r="UWD738"/>
      <c r="UWE738"/>
      <c r="UWF738"/>
      <c r="UWG738"/>
      <c r="UWH738"/>
      <c r="UWI738"/>
      <c r="UWJ738"/>
      <c r="UWK738"/>
      <c r="UWL738"/>
      <c r="UWM738"/>
      <c r="UWN738"/>
      <c r="UWO738"/>
      <c r="UWP738"/>
      <c r="UWQ738"/>
      <c r="UWR738"/>
      <c r="UWS738"/>
      <c r="UWT738"/>
      <c r="UWU738"/>
      <c r="UWV738"/>
      <c r="UWW738"/>
      <c r="UWX738"/>
      <c r="UWY738"/>
      <c r="UWZ738"/>
      <c r="UXA738"/>
      <c r="UXB738"/>
      <c r="UXC738"/>
      <c r="UXD738"/>
      <c r="UXE738"/>
      <c r="UXF738"/>
      <c r="UXG738"/>
      <c r="UXH738"/>
      <c r="UXI738"/>
      <c r="UXJ738"/>
      <c r="UXK738"/>
      <c r="UXL738"/>
      <c r="UXM738"/>
      <c r="UXN738"/>
      <c r="UXO738"/>
      <c r="UXP738"/>
      <c r="UXQ738"/>
      <c r="UXR738"/>
      <c r="UXS738"/>
      <c r="UXT738"/>
      <c r="UXU738"/>
      <c r="UXV738"/>
      <c r="UXW738"/>
      <c r="UXX738"/>
      <c r="UXY738"/>
      <c r="UXZ738"/>
      <c r="UYA738"/>
      <c r="UYB738"/>
      <c r="UYC738"/>
      <c r="UYD738"/>
      <c r="UYE738"/>
      <c r="UYF738"/>
      <c r="UYG738"/>
      <c r="UYH738"/>
      <c r="UYI738"/>
      <c r="UYJ738"/>
      <c r="UYK738"/>
      <c r="UYL738"/>
      <c r="UYM738"/>
      <c r="UYN738"/>
      <c r="UYO738"/>
      <c r="UYP738"/>
      <c r="UYQ738"/>
      <c r="UYR738"/>
      <c r="UYS738"/>
      <c r="UYT738"/>
      <c r="UYU738"/>
      <c r="UYV738"/>
      <c r="UYW738"/>
      <c r="UYX738"/>
      <c r="UYY738"/>
      <c r="UYZ738"/>
      <c r="UZA738"/>
      <c r="UZB738"/>
      <c r="UZC738"/>
      <c r="UZD738"/>
      <c r="UZE738"/>
      <c r="UZF738"/>
      <c r="UZG738"/>
      <c r="UZH738"/>
      <c r="UZI738"/>
      <c r="UZJ738"/>
      <c r="UZK738"/>
      <c r="UZL738"/>
      <c r="UZM738"/>
      <c r="UZN738"/>
      <c r="UZO738"/>
      <c r="UZP738"/>
      <c r="UZQ738"/>
      <c r="UZR738"/>
      <c r="UZS738"/>
      <c r="UZT738"/>
      <c r="UZU738"/>
      <c r="UZV738"/>
      <c r="UZW738"/>
      <c r="UZX738"/>
      <c r="UZY738"/>
      <c r="UZZ738"/>
      <c r="VAA738"/>
      <c r="VAB738"/>
      <c r="VAC738"/>
      <c r="VAD738"/>
      <c r="VAE738"/>
      <c r="VAF738"/>
      <c r="VAG738"/>
      <c r="VAH738"/>
      <c r="VAI738"/>
      <c r="VAJ738"/>
      <c r="VAK738"/>
      <c r="VAL738"/>
      <c r="VAM738"/>
      <c r="VAN738"/>
      <c r="VAO738"/>
      <c r="VAP738"/>
      <c r="VAQ738"/>
      <c r="VAR738"/>
      <c r="VAS738"/>
      <c r="VAT738"/>
      <c r="VAU738"/>
      <c r="VAV738"/>
      <c r="VAW738"/>
      <c r="VAX738"/>
      <c r="VAY738"/>
      <c r="VAZ738"/>
      <c r="VBA738"/>
      <c r="VBB738"/>
      <c r="VBC738"/>
      <c r="VBD738"/>
      <c r="VBE738"/>
      <c r="VBF738"/>
      <c r="VBG738"/>
      <c r="VBH738"/>
      <c r="VBI738"/>
      <c r="VBJ738"/>
      <c r="VBK738"/>
      <c r="VBL738"/>
      <c r="VBM738"/>
      <c r="VBN738"/>
      <c r="VBO738"/>
      <c r="VBP738"/>
      <c r="VBQ738"/>
      <c r="VBR738"/>
      <c r="VBS738"/>
      <c r="VBT738"/>
      <c r="VBU738"/>
      <c r="VBV738"/>
      <c r="VBW738"/>
      <c r="VBX738"/>
      <c r="VBY738"/>
      <c r="VBZ738"/>
      <c r="VCA738"/>
      <c r="VCB738"/>
      <c r="VCC738"/>
      <c r="VCD738"/>
      <c r="VCE738"/>
      <c r="VCF738"/>
      <c r="VCG738"/>
      <c r="VCH738"/>
      <c r="VCI738"/>
      <c r="VCJ738"/>
      <c r="VCK738"/>
      <c r="VCL738"/>
      <c r="VCM738"/>
      <c r="VCN738"/>
      <c r="VCO738"/>
      <c r="VCP738"/>
      <c r="VCQ738"/>
      <c r="VCR738"/>
      <c r="VCS738"/>
      <c r="VCT738"/>
      <c r="VCU738"/>
      <c r="VCV738"/>
      <c r="VCW738"/>
      <c r="VCX738"/>
      <c r="VCY738"/>
      <c r="VCZ738"/>
      <c r="VDA738"/>
      <c r="VDB738"/>
      <c r="VDC738"/>
      <c r="VDD738"/>
      <c r="VDE738"/>
      <c r="VDF738"/>
      <c r="VDG738"/>
      <c r="VDH738"/>
      <c r="VDI738"/>
      <c r="VDJ738"/>
      <c r="VDK738"/>
      <c r="VDL738"/>
      <c r="VDM738"/>
      <c r="VDN738"/>
      <c r="VDO738"/>
      <c r="VDP738"/>
      <c r="VDQ738"/>
      <c r="VDR738"/>
      <c r="VDS738"/>
      <c r="VDT738"/>
      <c r="VDU738"/>
      <c r="VDV738"/>
      <c r="VDW738"/>
      <c r="VDX738"/>
      <c r="VDY738"/>
      <c r="VDZ738"/>
      <c r="VEA738"/>
      <c r="VEB738"/>
      <c r="VEC738"/>
      <c r="VED738"/>
      <c r="VEE738"/>
      <c r="VEF738"/>
      <c r="VEG738"/>
      <c r="VEH738"/>
      <c r="VEI738"/>
      <c r="VEJ738"/>
      <c r="VEK738"/>
      <c r="VEL738"/>
      <c r="VEM738"/>
      <c r="VEN738"/>
      <c r="VEO738"/>
      <c r="VEP738"/>
      <c r="VEQ738"/>
      <c r="VER738"/>
      <c r="VES738"/>
      <c r="VET738"/>
      <c r="VEU738"/>
      <c r="VEV738"/>
      <c r="VEW738"/>
      <c r="VEX738"/>
      <c r="VEY738"/>
      <c r="VEZ738"/>
      <c r="VFA738"/>
      <c r="VFB738"/>
      <c r="VFC738"/>
      <c r="VFD738"/>
      <c r="VFE738"/>
      <c r="VFF738"/>
      <c r="VFG738"/>
      <c r="VFH738"/>
      <c r="VFI738"/>
      <c r="VFJ738"/>
      <c r="VFK738"/>
      <c r="VFL738"/>
      <c r="VFM738"/>
      <c r="VFN738"/>
      <c r="VFO738"/>
      <c r="VFP738"/>
      <c r="VFQ738"/>
      <c r="VFR738"/>
      <c r="VFS738"/>
      <c r="VFT738"/>
      <c r="VFU738"/>
      <c r="VFV738"/>
      <c r="VFW738"/>
      <c r="VFX738"/>
      <c r="VFY738"/>
      <c r="VFZ738"/>
      <c r="VGA738"/>
      <c r="VGB738"/>
      <c r="VGC738"/>
      <c r="VGD738"/>
      <c r="VGE738"/>
      <c r="VGF738"/>
      <c r="VGG738"/>
      <c r="VGH738"/>
      <c r="VGI738"/>
      <c r="VGJ738"/>
      <c r="VGK738"/>
      <c r="VGL738"/>
      <c r="VGM738"/>
      <c r="VGN738"/>
      <c r="VGO738"/>
      <c r="VGP738"/>
      <c r="VGQ738"/>
      <c r="VGR738"/>
      <c r="VGS738"/>
      <c r="VGT738"/>
      <c r="VGU738"/>
      <c r="VGV738"/>
      <c r="VGW738"/>
      <c r="VGX738"/>
      <c r="VGY738"/>
      <c r="VGZ738"/>
      <c r="VHA738"/>
      <c r="VHB738"/>
      <c r="VHC738"/>
      <c r="VHD738"/>
      <c r="VHE738"/>
      <c r="VHF738"/>
      <c r="VHG738"/>
      <c r="VHH738"/>
      <c r="VHI738"/>
      <c r="VHJ738"/>
      <c r="VHK738"/>
      <c r="VHL738"/>
      <c r="VHM738"/>
      <c r="VHN738"/>
      <c r="VHO738"/>
      <c r="VHP738"/>
      <c r="VHQ738"/>
      <c r="VHR738"/>
      <c r="VHS738"/>
      <c r="VHT738"/>
      <c r="VHU738"/>
      <c r="VHV738"/>
      <c r="VHW738"/>
      <c r="VHX738"/>
      <c r="VHY738"/>
      <c r="VHZ738"/>
      <c r="VIA738"/>
      <c r="VIB738"/>
      <c r="VIC738"/>
      <c r="VID738"/>
      <c r="VIE738"/>
      <c r="VIF738"/>
      <c r="VIG738"/>
      <c r="VIH738"/>
      <c r="VII738"/>
      <c r="VIJ738"/>
      <c r="VIK738"/>
      <c r="VIL738"/>
      <c r="VIM738"/>
      <c r="VIN738"/>
      <c r="VIO738"/>
      <c r="VIP738"/>
      <c r="VIQ738"/>
      <c r="VIR738"/>
      <c r="VIS738"/>
      <c r="VIT738"/>
      <c r="VIU738"/>
      <c r="VIV738"/>
      <c r="VIW738"/>
      <c r="VIX738"/>
      <c r="VIY738"/>
      <c r="VIZ738"/>
      <c r="VJA738"/>
      <c r="VJB738"/>
      <c r="VJC738"/>
      <c r="VJD738"/>
      <c r="VJE738"/>
      <c r="VJF738"/>
      <c r="VJG738"/>
      <c r="VJH738"/>
      <c r="VJI738"/>
      <c r="VJJ738"/>
      <c r="VJK738"/>
      <c r="VJL738"/>
      <c r="VJM738"/>
      <c r="VJN738"/>
      <c r="VJO738"/>
      <c r="VJP738"/>
      <c r="VJQ738"/>
      <c r="VJR738"/>
      <c r="VJS738"/>
      <c r="VJT738"/>
      <c r="VJU738"/>
      <c r="VJV738"/>
      <c r="VJW738"/>
      <c r="VJX738"/>
      <c r="VJY738"/>
      <c r="VJZ738"/>
      <c r="VKA738"/>
      <c r="VKB738"/>
      <c r="VKC738"/>
      <c r="VKD738"/>
      <c r="VKE738"/>
      <c r="VKF738"/>
      <c r="VKG738"/>
      <c r="VKH738"/>
      <c r="VKI738"/>
      <c r="VKJ738"/>
      <c r="VKK738"/>
      <c r="VKL738"/>
      <c r="VKM738"/>
      <c r="VKN738"/>
      <c r="VKO738"/>
      <c r="VKP738"/>
      <c r="VKQ738"/>
      <c r="VKR738"/>
      <c r="VKS738"/>
      <c r="VKT738"/>
      <c r="VKU738"/>
      <c r="VKV738"/>
      <c r="VKW738"/>
      <c r="VKX738"/>
      <c r="VKY738"/>
      <c r="VKZ738"/>
      <c r="VLA738"/>
      <c r="VLB738"/>
      <c r="VLC738"/>
      <c r="VLD738"/>
      <c r="VLE738"/>
      <c r="VLF738"/>
      <c r="VLG738"/>
      <c r="VLH738"/>
      <c r="VLI738"/>
      <c r="VLJ738"/>
      <c r="VLK738"/>
      <c r="VLL738"/>
      <c r="VLM738"/>
      <c r="VLN738"/>
      <c r="VLO738"/>
      <c r="VLP738"/>
      <c r="VLQ738"/>
      <c r="VLR738"/>
      <c r="VLS738"/>
      <c r="VLT738"/>
      <c r="VLU738"/>
      <c r="VLV738"/>
      <c r="VLW738"/>
      <c r="VLX738"/>
      <c r="VLY738"/>
      <c r="VLZ738"/>
      <c r="VMA738"/>
      <c r="VMB738"/>
      <c r="VMC738"/>
      <c r="VMD738"/>
      <c r="VME738"/>
      <c r="VMF738"/>
      <c r="VMG738"/>
      <c r="VMH738"/>
      <c r="VMI738"/>
      <c r="VMJ738"/>
      <c r="VMK738"/>
      <c r="VML738"/>
      <c r="VMM738"/>
      <c r="VMN738"/>
      <c r="VMO738"/>
      <c r="VMP738"/>
      <c r="VMQ738"/>
      <c r="VMR738"/>
      <c r="VMS738"/>
      <c r="VMT738"/>
      <c r="VMU738"/>
      <c r="VMV738"/>
      <c r="VMW738"/>
      <c r="VMX738"/>
      <c r="VMY738"/>
      <c r="VMZ738"/>
      <c r="VNA738"/>
      <c r="VNB738"/>
      <c r="VNC738"/>
      <c r="VND738"/>
      <c r="VNE738"/>
      <c r="VNF738"/>
      <c r="VNG738"/>
      <c r="VNH738"/>
      <c r="VNI738"/>
      <c r="VNJ738"/>
      <c r="VNK738"/>
      <c r="VNL738"/>
      <c r="VNM738"/>
      <c r="VNN738"/>
      <c r="VNO738"/>
      <c r="VNP738"/>
      <c r="VNQ738"/>
      <c r="VNR738"/>
      <c r="VNS738"/>
      <c r="VNT738"/>
      <c r="VNU738"/>
      <c r="VNV738"/>
      <c r="VNW738"/>
      <c r="VNX738"/>
      <c r="VNY738"/>
      <c r="VNZ738"/>
      <c r="VOA738"/>
      <c r="VOB738"/>
      <c r="VOC738"/>
      <c r="VOD738"/>
      <c r="VOE738"/>
      <c r="VOF738"/>
      <c r="VOG738"/>
      <c r="VOH738"/>
      <c r="VOI738"/>
      <c r="VOJ738"/>
      <c r="VOK738"/>
      <c r="VOL738"/>
      <c r="VOM738"/>
      <c r="VON738"/>
      <c r="VOO738"/>
      <c r="VOP738"/>
      <c r="VOQ738"/>
      <c r="VOR738"/>
      <c r="VOS738"/>
      <c r="VOT738"/>
      <c r="VOU738"/>
      <c r="VOV738"/>
      <c r="VOW738"/>
      <c r="VOX738"/>
      <c r="VOY738"/>
      <c r="VOZ738"/>
      <c r="VPA738"/>
      <c r="VPB738"/>
      <c r="VPC738"/>
      <c r="VPD738"/>
      <c r="VPE738"/>
      <c r="VPF738"/>
      <c r="VPG738"/>
      <c r="VPH738"/>
      <c r="VPI738"/>
      <c r="VPJ738"/>
      <c r="VPK738"/>
      <c r="VPL738"/>
      <c r="VPM738"/>
      <c r="VPN738"/>
      <c r="VPO738"/>
      <c r="VPP738"/>
      <c r="VPQ738"/>
      <c r="VPR738"/>
      <c r="VPS738"/>
      <c r="VPT738"/>
      <c r="VPU738"/>
      <c r="VPV738"/>
      <c r="VPW738"/>
      <c r="VPX738"/>
      <c r="VPY738"/>
      <c r="VPZ738"/>
      <c r="VQA738"/>
      <c r="VQB738"/>
      <c r="VQC738"/>
      <c r="VQD738"/>
      <c r="VQE738"/>
      <c r="VQF738"/>
      <c r="VQG738"/>
      <c r="VQH738"/>
      <c r="VQI738"/>
      <c r="VQJ738"/>
      <c r="VQK738"/>
      <c r="VQL738"/>
      <c r="VQM738"/>
      <c r="VQN738"/>
      <c r="VQO738"/>
      <c r="VQP738"/>
      <c r="VQQ738"/>
      <c r="VQR738"/>
      <c r="VQS738"/>
      <c r="VQT738"/>
      <c r="VQU738"/>
      <c r="VQV738"/>
      <c r="VQW738"/>
      <c r="VQX738"/>
      <c r="VQY738"/>
      <c r="VQZ738"/>
      <c r="VRA738"/>
      <c r="VRB738"/>
      <c r="VRC738"/>
      <c r="VRD738"/>
      <c r="VRE738"/>
      <c r="VRF738"/>
      <c r="VRG738"/>
      <c r="VRH738"/>
      <c r="VRI738"/>
      <c r="VRJ738"/>
      <c r="VRK738"/>
      <c r="VRL738"/>
      <c r="VRM738"/>
      <c r="VRN738"/>
      <c r="VRO738"/>
      <c r="VRP738"/>
      <c r="VRQ738"/>
      <c r="VRR738"/>
      <c r="VRS738"/>
      <c r="VRT738"/>
      <c r="VRU738"/>
      <c r="VRV738"/>
      <c r="VRW738"/>
      <c r="VRX738"/>
      <c r="VRY738"/>
      <c r="VRZ738"/>
      <c r="VSA738"/>
      <c r="VSB738"/>
      <c r="VSC738"/>
      <c r="VSD738"/>
      <c r="VSE738"/>
      <c r="VSF738"/>
      <c r="VSG738"/>
      <c r="VSH738"/>
      <c r="VSI738"/>
      <c r="VSJ738"/>
      <c r="VSK738"/>
      <c r="VSL738"/>
      <c r="VSM738"/>
      <c r="VSN738"/>
      <c r="VSO738"/>
      <c r="VSP738"/>
      <c r="VSQ738"/>
      <c r="VSR738"/>
      <c r="VSS738"/>
      <c r="VST738"/>
      <c r="VSU738"/>
      <c r="VSV738"/>
      <c r="VSW738"/>
      <c r="VSX738"/>
      <c r="VSY738"/>
      <c r="VSZ738"/>
      <c r="VTA738"/>
      <c r="VTB738"/>
      <c r="VTC738"/>
      <c r="VTD738"/>
      <c r="VTE738"/>
      <c r="VTF738"/>
      <c r="VTG738"/>
      <c r="VTH738"/>
      <c r="VTI738"/>
      <c r="VTJ738"/>
      <c r="VTK738"/>
      <c r="VTL738"/>
      <c r="VTM738"/>
      <c r="VTN738"/>
      <c r="VTO738"/>
      <c r="VTP738"/>
      <c r="VTQ738"/>
      <c r="VTR738"/>
      <c r="VTS738"/>
      <c r="VTT738"/>
      <c r="VTU738"/>
      <c r="VTV738"/>
      <c r="VTW738"/>
      <c r="VTX738"/>
      <c r="VTY738"/>
      <c r="VTZ738"/>
      <c r="VUA738"/>
      <c r="VUB738"/>
      <c r="VUC738"/>
      <c r="VUD738"/>
      <c r="VUE738"/>
      <c r="VUF738"/>
      <c r="VUG738"/>
      <c r="VUH738"/>
      <c r="VUI738"/>
      <c r="VUJ738"/>
      <c r="VUK738"/>
      <c r="VUL738"/>
      <c r="VUM738"/>
      <c r="VUN738"/>
      <c r="VUO738"/>
      <c r="VUP738"/>
      <c r="VUQ738"/>
      <c r="VUR738"/>
      <c r="VUS738"/>
      <c r="VUT738"/>
      <c r="VUU738"/>
      <c r="VUV738"/>
      <c r="VUW738"/>
      <c r="VUX738"/>
      <c r="VUY738"/>
      <c r="VUZ738"/>
      <c r="VVA738"/>
      <c r="VVB738"/>
      <c r="VVC738"/>
      <c r="VVD738"/>
      <c r="VVE738"/>
      <c r="VVF738"/>
      <c r="VVG738"/>
      <c r="VVH738"/>
      <c r="VVI738"/>
      <c r="VVJ738"/>
      <c r="VVK738"/>
      <c r="VVL738"/>
      <c r="VVM738"/>
      <c r="VVN738"/>
      <c r="VVO738"/>
      <c r="VVP738"/>
      <c r="VVQ738"/>
      <c r="VVR738"/>
      <c r="VVS738"/>
      <c r="VVT738"/>
      <c r="VVU738"/>
      <c r="VVV738"/>
      <c r="VVW738"/>
      <c r="VVX738"/>
      <c r="VVY738"/>
      <c r="VVZ738"/>
      <c r="VWA738"/>
      <c r="VWB738"/>
      <c r="VWC738"/>
      <c r="VWD738"/>
      <c r="VWE738"/>
      <c r="VWF738"/>
      <c r="VWG738"/>
      <c r="VWH738"/>
      <c r="VWI738"/>
      <c r="VWJ738"/>
      <c r="VWK738"/>
      <c r="VWL738"/>
      <c r="VWM738"/>
      <c r="VWN738"/>
      <c r="VWO738"/>
      <c r="VWP738"/>
      <c r="VWQ738"/>
      <c r="VWR738"/>
      <c r="VWS738"/>
      <c r="VWT738"/>
      <c r="VWU738"/>
      <c r="VWV738"/>
      <c r="VWW738"/>
      <c r="VWX738"/>
      <c r="VWY738"/>
      <c r="VWZ738"/>
      <c r="VXA738"/>
      <c r="VXB738"/>
      <c r="VXC738"/>
      <c r="VXD738"/>
      <c r="VXE738"/>
      <c r="VXF738"/>
      <c r="VXG738"/>
      <c r="VXH738"/>
      <c r="VXI738"/>
      <c r="VXJ738"/>
      <c r="VXK738"/>
      <c r="VXL738"/>
      <c r="VXM738"/>
      <c r="VXN738"/>
      <c r="VXO738"/>
      <c r="VXP738"/>
      <c r="VXQ738"/>
      <c r="VXR738"/>
      <c r="VXS738"/>
      <c r="VXT738"/>
      <c r="VXU738"/>
      <c r="VXV738"/>
      <c r="VXW738"/>
      <c r="VXX738"/>
      <c r="VXY738"/>
      <c r="VXZ738"/>
      <c r="VYA738"/>
      <c r="VYB738"/>
      <c r="VYC738"/>
      <c r="VYD738"/>
      <c r="VYE738"/>
      <c r="VYF738"/>
      <c r="VYG738"/>
      <c r="VYH738"/>
      <c r="VYI738"/>
      <c r="VYJ738"/>
      <c r="VYK738"/>
      <c r="VYL738"/>
      <c r="VYM738"/>
      <c r="VYN738"/>
      <c r="VYO738"/>
      <c r="VYP738"/>
      <c r="VYQ738"/>
      <c r="VYR738"/>
      <c r="VYS738"/>
      <c r="VYT738"/>
      <c r="VYU738"/>
      <c r="VYV738"/>
      <c r="VYW738"/>
      <c r="VYX738"/>
      <c r="VYY738"/>
      <c r="VYZ738"/>
      <c r="VZA738"/>
      <c r="VZB738"/>
      <c r="VZC738"/>
      <c r="VZD738"/>
      <c r="VZE738"/>
      <c r="VZF738"/>
      <c r="VZG738"/>
      <c r="VZH738"/>
      <c r="VZI738"/>
      <c r="VZJ738"/>
      <c r="VZK738"/>
      <c r="VZL738"/>
      <c r="VZM738"/>
      <c r="VZN738"/>
      <c r="VZO738"/>
      <c r="VZP738"/>
      <c r="VZQ738"/>
      <c r="VZR738"/>
      <c r="VZS738"/>
      <c r="VZT738"/>
      <c r="VZU738"/>
      <c r="VZV738"/>
      <c r="VZW738"/>
      <c r="VZX738"/>
      <c r="VZY738"/>
      <c r="VZZ738"/>
      <c r="WAA738"/>
      <c r="WAB738"/>
      <c r="WAC738"/>
      <c r="WAD738"/>
      <c r="WAE738"/>
      <c r="WAF738"/>
      <c r="WAG738"/>
      <c r="WAH738"/>
      <c r="WAI738"/>
      <c r="WAJ738"/>
      <c r="WAK738"/>
      <c r="WAL738"/>
      <c r="WAM738"/>
      <c r="WAN738"/>
      <c r="WAO738"/>
      <c r="WAP738"/>
      <c r="WAQ738"/>
      <c r="WAR738"/>
      <c r="WAS738"/>
      <c r="WAT738"/>
      <c r="WAU738"/>
      <c r="WAV738"/>
      <c r="WAW738"/>
      <c r="WAX738"/>
      <c r="WAY738"/>
      <c r="WAZ738"/>
      <c r="WBA738"/>
      <c r="WBB738"/>
      <c r="WBC738"/>
      <c r="WBD738"/>
      <c r="WBE738"/>
      <c r="WBF738"/>
      <c r="WBG738"/>
      <c r="WBH738"/>
      <c r="WBI738"/>
      <c r="WBJ738"/>
      <c r="WBK738"/>
      <c r="WBL738"/>
      <c r="WBM738"/>
      <c r="WBN738"/>
      <c r="WBO738"/>
      <c r="WBP738"/>
      <c r="WBQ738"/>
      <c r="WBR738"/>
      <c r="WBS738"/>
      <c r="WBT738"/>
      <c r="WBU738"/>
      <c r="WBV738"/>
      <c r="WBW738"/>
      <c r="WBX738"/>
      <c r="WBY738"/>
      <c r="WBZ738"/>
      <c r="WCA738"/>
      <c r="WCB738"/>
      <c r="WCC738"/>
      <c r="WCD738"/>
      <c r="WCE738"/>
      <c r="WCF738"/>
      <c r="WCG738"/>
      <c r="WCH738"/>
      <c r="WCI738"/>
      <c r="WCJ738"/>
      <c r="WCK738"/>
      <c r="WCL738"/>
      <c r="WCM738"/>
      <c r="WCN738"/>
      <c r="WCO738"/>
      <c r="WCP738"/>
      <c r="WCQ738"/>
      <c r="WCR738"/>
      <c r="WCS738"/>
      <c r="WCT738"/>
      <c r="WCU738"/>
      <c r="WCV738"/>
      <c r="WCW738"/>
      <c r="WCX738"/>
      <c r="WCY738"/>
      <c r="WCZ738"/>
      <c r="WDA738"/>
      <c r="WDB738"/>
      <c r="WDC738"/>
      <c r="WDD738"/>
      <c r="WDE738"/>
      <c r="WDF738"/>
      <c r="WDG738"/>
      <c r="WDH738"/>
      <c r="WDI738"/>
      <c r="WDJ738"/>
      <c r="WDK738"/>
      <c r="WDL738"/>
      <c r="WDM738"/>
      <c r="WDN738"/>
      <c r="WDO738"/>
      <c r="WDP738"/>
      <c r="WDQ738"/>
      <c r="WDR738"/>
      <c r="WDS738"/>
      <c r="WDT738"/>
      <c r="WDU738"/>
      <c r="WDV738"/>
      <c r="WDW738"/>
      <c r="WDX738"/>
      <c r="WDY738"/>
      <c r="WDZ738"/>
      <c r="WEA738"/>
      <c r="WEB738"/>
      <c r="WEC738"/>
      <c r="WED738"/>
      <c r="WEE738"/>
      <c r="WEF738"/>
      <c r="WEG738"/>
      <c r="WEH738"/>
      <c r="WEI738"/>
      <c r="WEJ738"/>
      <c r="WEK738"/>
      <c r="WEL738"/>
      <c r="WEM738"/>
      <c r="WEN738"/>
      <c r="WEO738"/>
      <c r="WEP738"/>
      <c r="WEQ738"/>
      <c r="WER738"/>
      <c r="WES738"/>
      <c r="WET738"/>
      <c r="WEU738"/>
      <c r="WEV738"/>
      <c r="WEW738"/>
      <c r="WEX738"/>
      <c r="WEY738"/>
      <c r="WEZ738"/>
      <c r="WFA738"/>
      <c r="WFB738"/>
      <c r="WFC738"/>
      <c r="WFD738"/>
      <c r="WFE738"/>
      <c r="WFF738"/>
      <c r="WFG738"/>
      <c r="WFH738"/>
      <c r="WFI738"/>
      <c r="WFJ738"/>
      <c r="WFK738"/>
      <c r="WFL738"/>
      <c r="WFM738"/>
      <c r="WFN738"/>
      <c r="WFO738"/>
      <c r="WFP738"/>
      <c r="WFQ738"/>
      <c r="WFR738"/>
      <c r="WFS738"/>
      <c r="WFT738"/>
      <c r="WFU738"/>
      <c r="WFV738"/>
      <c r="WFW738"/>
      <c r="WFX738"/>
      <c r="WFY738"/>
      <c r="WFZ738"/>
      <c r="WGA738"/>
      <c r="WGB738"/>
      <c r="WGC738"/>
      <c r="WGD738"/>
      <c r="WGE738"/>
      <c r="WGF738"/>
      <c r="WGG738"/>
      <c r="WGH738"/>
      <c r="WGI738"/>
      <c r="WGJ738"/>
      <c r="WGK738"/>
      <c r="WGL738"/>
      <c r="WGM738"/>
      <c r="WGN738"/>
      <c r="WGO738"/>
      <c r="WGP738"/>
      <c r="WGQ738"/>
      <c r="WGR738"/>
      <c r="WGS738"/>
      <c r="WGT738"/>
      <c r="WGU738"/>
      <c r="WGV738"/>
      <c r="WGW738"/>
      <c r="WGX738"/>
      <c r="WGY738"/>
      <c r="WGZ738"/>
      <c r="WHA738"/>
      <c r="WHB738"/>
      <c r="WHC738"/>
      <c r="WHD738"/>
      <c r="WHE738"/>
      <c r="WHF738"/>
      <c r="WHG738"/>
      <c r="WHH738"/>
      <c r="WHI738"/>
      <c r="WHJ738"/>
      <c r="WHK738"/>
      <c r="WHL738"/>
      <c r="WHM738"/>
      <c r="WHN738"/>
      <c r="WHO738"/>
      <c r="WHP738"/>
      <c r="WHQ738"/>
      <c r="WHR738"/>
      <c r="WHS738"/>
      <c r="WHT738"/>
      <c r="WHU738"/>
      <c r="WHV738"/>
      <c r="WHW738"/>
      <c r="WHX738"/>
      <c r="WHY738"/>
      <c r="WHZ738"/>
      <c r="WIA738"/>
      <c r="WIB738"/>
      <c r="WIC738"/>
      <c r="WID738"/>
      <c r="WIE738"/>
      <c r="WIF738"/>
      <c r="WIG738"/>
      <c r="WIH738"/>
      <c r="WII738"/>
      <c r="WIJ738"/>
      <c r="WIK738"/>
      <c r="WIL738"/>
      <c r="WIM738"/>
      <c r="WIN738"/>
      <c r="WIO738"/>
      <c r="WIP738"/>
      <c r="WIQ738"/>
      <c r="WIR738"/>
      <c r="WIS738"/>
      <c r="WIT738"/>
      <c r="WIU738"/>
      <c r="WIV738"/>
      <c r="WIW738"/>
      <c r="WIX738"/>
      <c r="WIY738"/>
      <c r="WIZ738"/>
      <c r="WJA738"/>
      <c r="WJB738"/>
      <c r="WJC738"/>
      <c r="WJD738"/>
      <c r="WJE738"/>
      <c r="WJF738"/>
      <c r="WJG738"/>
      <c r="WJH738"/>
      <c r="WJI738"/>
      <c r="WJJ738"/>
      <c r="WJK738"/>
      <c r="WJL738"/>
      <c r="WJM738"/>
      <c r="WJN738"/>
      <c r="WJO738"/>
      <c r="WJP738"/>
      <c r="WJQ738"/>
      <c r="WJR738"/>
      <c r="WJS738"/>
      <c r="WJT738"/>
      <c r="WJU738"/>
      <c r="WJV738"/>
      <c r="WJW738"/>
      <c r="WJX738"/>
      <c r="WJY738"/>
      <c r="WJZ738"/>
      <c r="WKA738"/>
      <c r="WKB738"/>
      <c r="WKC738"/>
      <c r="WKD738"/>
      <c r="WKE738"/>
      <c r="WKF738"/>
      <c r="WKG738"/>
      <c r="WKH738"/>
      <c r="WKI738"/>
      <c r="WKJ738"/>
      <c r="WKK738"/>
      <c r="WKL738"/>
      <c r="WKM738"/>
      <c r="WKN738"/>
      <c r="WKO738"/>
      <c r="WKP738"/>
      <c r="WKQ738"/>
      <c r="WKR738"/>
      <c r="WKS738"/>
      <c r="WKT738"/>
      <c r="WKU738"/>
      <c r="WKV738"/>
      <c r="WKW738"/>
      <c r="WKX738"/>
      <c r="WKY738"/>
      <c r="WKZ738"/>
      <c r="WLA738"/>
      <c r="WLB738"/>
      <c r="WLC738"/>
      <c r="WLD738"/>
      <c r="WLE738"/>
      <c r="WLF738"/>
      <c r="WLG738"/>
      <c r="WLH738"/>
      <c r="WLI738"/>
      <c r="WLJ738"/>
      <c r="WLK738"/>
      <c r="WLL738"/>
      <c r="WLM738"/>
      <c r="WLN738"/>
      <c r="WLO738"/>
      <c r="WLP738"/>
      <c r="WLQ738"/>
      <c r="WLR738"/>
      <c r="WLS738"/>
      <c r="WLT738"/>
      <c r="WLU738"/>
      <c r="WLV738"/>
      <c r="WLW738"/>
      <c r="WLX738"/>
      <c r="WLY738"/>
      <c r="WLZ738"/>
      <c r="WMA738"/>
      <c r="WMB738"/>
      <c r="WMC738"/>
      <c r="WMD738"/>
      <c r="WME738"/>
      <c r="WMF738"/>
      <c r="WMG738"/>
      <c r="WMH738"/>
      <c r="WMI738"/>
      <c r="WMJ738"/>
      <c r="WMK738"/>
      <c r="WML738"/>
      <c r="WMM738"/>
      <c r="WMN738"/>
      <c r="WMO738"/>
      <c r="WMP738"/>
      <c r="WMQ738"/>
      <c r="WMR738"/>
      <c r="WMS738"/>
      <c r="WMT738"/>
      <c r="WMU738"/>
      <c r="WMV738"/>
      <c r="WMW738"/>
      <c r="WMX738"/>
      <c r="WMY738"/>
      <c r="WMZ738"/>
      <c r="WNA738"/>
      <c r="WNB738"/>
      <c r="WNC738"/>
      <c r="WND738"/>
      <c r="WNE738"/>
      <c r="WNF738"/>
      <c r="WNG738"/>
      <c r="WNH738"/>
      <c r="WNI738"/>
      <c r="WNJ738"/>
      <c r="WNK738"/>
      <c r="WNL738"/>
      <c r="WNM738"/>
      <c r="WNN738"/>
      <c r="WNO738"/>
      <c r="WNP738"/>
      <c r="WNQ738"/>
      <c r="WNR738"/>
      <c r="WNS738"/>
      <c r="WNT738"/>
      <c r="WNU738"/>
      <c r="WNV738"/>
      <c r="WNW738"/>
      <c r="WNX738"/>
      <c r="WNY738"/>
      <c r="WNZ738"/>
      <c r="WOA738"/>
      <c r="WOB738"/>
      <c r="WOC738"/>
      <c r="WOD738"/>
      <c r="WOE738"/>
      <c r="WOF738"/>
      <c r="WOG738"/>
      <c r="WOH738"/>
      <c r="WOI738"/>
      <c r="WOJ738"/>
      <c r="WOK738"/>
      <c r="WOL738"/>
      <c r="WOM738"/>
      <c r="WON738"/>
      <c r="WOO738"/>
      <c r="WOP738"/>
      <c r="WOQ738"/>
      <c r="WOR738"/>
      <c r="WOS738"/>
      <c r="WOT738"/>
      <c r="WOU738"/>
      <c r="WOV738"/>
      <c r="WOW738"/>
      <c r="WOX738"/>
      <c r="WOY738"/>
      <c r="WOZ738"/>
      <c r="WPA738"/>
      <c r="WPB738"/>
      <c r="WPC738"/>
      <c r="WPD738"/>
      <c r="WPE738"/>
      <c r="WPF738"/>
      <c r="WPG738"/>
      <c r="WPH738"/>
      <c r="WPI738"/>
      <c r="WPJ738"/>
      <c r="WPK738"/>
      <c r="WPL738"/>
      <c r="WPM738"/>
      <c r="WPN738"/>
      <c r="WPO738"/>
      <c r="WPP738"/>
      <c r="WPQ738"/>
      <c r="WPR738"/>
      <c r="WPS738"/>
      <c r="WPT738"/>
      <c r="WPU738"/>
      <c r="WPV738"/>
      <c r="WPW738"/>
      <c r="WPX738"/>
      <c r="WPY738"/>
      <c r="WPZ738"/>
      <c r="WQA738"/>
      <c r="WQB738"/>
      <c r="WQC738"/>
      <c r="WQD738"/>
      <c r="WQE738"/>
      <c r="WQF738"/>
      <c r="WQG738"/>
      <c r="WQH738"/>
      <c r="WQI738"/>
      <c r="WQJ738"/>
      <c r="WQK738"/>
      <c r="WQL738"/>
      <c r="WQM738"/>
      <c r="WQN738"/>
      <c r="WQO738"/>
      <c r="WQP738"/>
      <c r="WQQ738"/>
      <c r="WQR738"/>
      <c r="WQS738"/>
      <c r="WQT738"/>
      <c r="WQU738"/>
      <c r="WQV738"/>
      <c r="WQW738"/>
      <c r="WQX738"/>
      <c r="WQY738"/>
      <c r="WQZ738"/>
      <c r="WRA738"/>
      <c r="WRB738"/>
      <c r="WRC738"/>
      <c r="WRD738"/>
      <c r="WRE738"/>
      <c r="WRF738"/>
      <c r="WRG738"/>
      <c r="WRH738"/>
      <c r="WRI738"/>
      <c r="WRJ738"/>
      <c r="WRK738"/>
      <c r="WRL738"/>
      <c r="WRM738"/>
      <c r="WRN738"/>
      <c r="WRO738"/>
      <c r="WRP738"/>
      <c r="WRQ738"/>
      <c r="WRR738"/>
      <c r="WRS738"/>
      <c r="WRT738"/>
      <c r="WRU738"/>
      <c r="WRV738"/>
      <c r="WRW738"/>
      <c r="WRX738"/>
      <c r="WRY738"/>
      <c r="WRZ738"/>
      <c r="WSA738"/>
      <c r="WSB738"/>
      <c r="WSC738"/>
      <c r="WSD738"/>
      <c r="WSE738"/>
      <c r="WSF738"/>
      <c r="WSG738"/>
      <c r="WSH738"/>
      <c r="WSI738"/>
      <c r="WSJ738"/>
      <c r="WSK738"/>
      <c r="WSL738"/>
      <c r="WSM738"/>
      <c r="WSN738"/>
      <c r="WSO738"/>
      <c r="WSP738"/>
      <c r="WSQ738"/>
      <c r="WSR738"/>
      <c r="WSS738"/>
      <c r="WST738"/>
      <c r="WSU738"/>
      <c r="WSV738"/>
      <c r="WSW738"/>
      <c r="WSX738"/>
      <c r="WSY738"/>
      <c r="WSZ738"/>
      <c r="WTA738"/>
      <c r="WTB738"/>
      <c r="WTC738"/>
      <c r="WTD738"/>
      <c r="WTE738"/>
      <c r="WTF738"/>
      <c r="WTG738"/>
      <c r="WTH738"/>
      <c r="WTI738"/>
      <c r="WTJ738"/>
      <c r="WTK738"/>
      <c r="WTL738"/>
      <c r="WTM738"/>
      <c r="WTN738"/>
      <c r="WTO738"/>
      <c r="WTP738"/>
      <c r="WTQ738"/>
      <c r="WTR738"/>
      <c r="WTS738"/>
      <c r="WTT738"/>
      <c r="WTU738"/>
      <c r="WTV738"/>
      <c r="WTW738"/>
      <c r="WTX738"/>
      <c r="WTY738"/>
      <c r="WTZ738"/>
      <c r="WUA738"/>
      <c r="WUB738"/>
      <c r="WUC738"/>
      <c r="WUD738"/>
      <c r="WUE738"/>
      <c r="WUF738"/>
      <c r="WUG738"/>
      <c r="WUH738"/>
      <c r="WUI738"/>
      <c r="WUJ738"/>
      <c r="WUK738"/>
      <c r="WUL738"/>
      <c r="WUM738"/>
      <c r="WUN738"/>
      <c r="WUO738"/>
      <c r="WUP738"/>
      <c r="WUQ738"/>
      <c r="WUR738"/>
      <c r="WUS738"/>
      <c r="WUT738"/>
      <c r="WUU738"/>
      <c r="WUV738"/>
      <c r="WUW738"/>
      <c r="WUX738"/>
      <c r="WUY738"/>
      <c r="WUZ738"/>
      <c r="WVA738"/>
      <c r="WVB738"/>
      <c r="WVC738"/>
      <c r="WVD738"/>
      <c r="WVE738"/>
      <c r="WVF738"/>
      <c r="WVG738"/>
      <c r="WVH738"/>
      <c r="WVI738"/>
      <c r="WVJ738"/>
      <c r="WVK738"/>
      <c r="WVL738"/>
      <c r="WVM738"/>
      <c r="WVN738"/>
      <c r="WVO738"/>
      <c r="WVP738"/>
      <c r="WVQ738"/>
      <c r="WVR738"/>
      <c r="WVS738"/>
      <c r="WVT738"/>
      <c r="WVU738"/>
      <c r="WVV738"/>
      <c r="WVW738"/>
      <c r="WVX738"/>
      <c r="WVY738"/>
      <c r="WVZ738"/>
      <c r="WWA738"/>
      <c r="WWB738"/>
      <c r="WWC738"/>
      <c r="WWD738"/>
      <c r="WWE738"/>
      <c r="WWF738"/>
      <c r="WWG738"/>
      <c r="WWH738"/>
      <c r="WWI738"/>
      <c r="WWJ738"/>
      <c r="WWK738"/>
      <c r="WWL738"/>
      <c r="WWM738"/>
      <c r="WWN738"/>
      <c r="WWO738"/>
      <c r="WWP738"/>
      <c r="WWQ738"/>
      <c r="WWR738"/>
      <c r="WWS738"/>
      <c r="WWT738"/>
      <c r="WWU738"/>
      <c r="WWV738"/>
      <c r="WWW738"/>
      <c r="WWX738"/>
      <c r="WWY738"/>
      <c r="WWZ738"/>
      <c r="WXA738"/>
      <c r="WXB738"/>
      <c r="WXC738"/>
      <c r="WXD738"/>
      <c r="WXE738"/>
      <c r="WXF738"/>
      <c r="WXG738"/>
      <c r="WXH738"/>
      <c r="WXI738"/>
      <c r="WXJ738"/>
      <c r="WXK738"/>
      <c r="WXL738"/>
      <c r="WXM738"/>
      <c r="WXN738"/>
      <c r="WXO738"/>
      <c r="WXP738"/>
      <c r="WXQ738"/>
      <c r="WXR738"/>
      <c r="WXS738"/>
      <c r="WXT738"/>
      <c r="WXU738"/>
      <c r="WXV738"/>
      <c r="WXW738"/>
      <c r="WXX738"/>
      <c r="WXY738"/>
      <c r="WXZ738"/>
      <c r="WYA738"/>
      <c r="WYB738"/>
      <c r="WYC738"/>
      <c r="WYD738"/>
      <c r="WYE738"/>
      <c r="WYF738"/>
      <c r="WYG738"/>
      <c r="WYH738"/>
      <c r="WYI738"/>
      <c r="WYJ738"/>
      <c r="WYK738"/>
      <c r="WYL738"/>
      <c r="WYM738"/>
      <c r="WYN738"/>
      <c r="WYO738"/>
      <c r="WYP738"/>
      <c r="WYQ738"/>
      <c r="WYR738"/>
      <c r="WYS738"/>
      <c r="WYT738"/>
      <c r="WYU738"/>
      <c r="WYV738"/>
      <c r="WYW738"/>
      <c r="WYX738"/>
      <c r="WYY738"/>
      <c r="WYZ738"/>
      <c r="WZA738"/>
      <c r="WZB738"/>
      <c r="WZC738"/>
      <c r="WZD738"/>
      <c r="WZE738"/>
      <c r="WZF738"/>
      <c r="WZG738"/>
      <c r="WZH738"/>
      <c r="WZI738"/>
      <c r="WZJ738"/>
      <c r="WZK738"/>
      <c r="WZL738"/>
      <c r="WZM738"/>
      <c r="WZN738"/>
      <c r="WZO738"/>
      <c r="WZP738"/>
      <c r="WZQ738"/>
      <c r="WZR738"/>
      <c r="WZS738"/>
      <c r="WZT738"/>
      <c r="WZU738"/>
      <c r="WZV738"/>
      <c r="WZW738"/>
      <c r="WZX738"/>
      <c r="WZY738"/>
      <c r="WZZ738"/>
      <c r="XAA738"/>
      <c r="XAB738"/>
      <c r="XAC738"/>
      <c r="XAD738"/>
      <c r="XAE738"/>
      <c r="XAF738"/>
      <c r="XAG738"/>
      <c r="XAH738"/>
      <c r="XAI738"/>
      <c r="XAJ738"/>
      <c r="XAK738"/>
      <c r="XAL738"/>
      <c r="XAM738"/>
      <c r="XAN738"/>
      <c r="XAO738"/>
      <c r="XAP738"/>
      <c r="XAQ738"/>
      <c r="XAR738"/>
      <c r="XAS738"/>
      <c r="XAT738"/>
      <c r="XAU738"/>
      <c r="XAV738"/>
      <c r="XAW738"/>
      <c r="XAX738"/>
      <c r="XAY738"/>
      <c r="XAZ738"/>
      <c r="XBA738"/>
      <c r="XBB738"/>
      <c r="XBC738"/>
      <c r="XBD738"/>
      <c r="XBE738"/>
      <c r="XBF738"/>
      <c r="XBG738"/>
      <c r="XBH738"/>
      <c r="XBI738"/>
      <c r="XBJ738"/>
      <c r="XBK738"/>
      <c r="XBL738"/>
      <c r="XBM738"/>
      <c r="XBN738"/>
      <c r="XBO738"/>
      <c r="XBP738"/>
      <c r="XBQ738"/>
      <c r="XBR738"/>
      <c r="XBS738"/>
      <c r="XBT738"/>
      <c r="XBU738"/>
      <c r="XBV738"/>
      <c r="XBW738"/>
      <c r="XBX738"/>
      <c r="XBY738"/>
      <c r="XBZ738"/>
      <c r="XCA738"/>
      <c r="XCB738"/>
      <c r="XCC738"/>
      <c r="XCD738"/>
      <c r="XCE738"/>
      <c r="XCF738"/>
      <c r="XCG738"/>
      <c r="XCH738"/>
      <c r="XCI738"/>
      <c r="XCJ738"/>
      <c r="XCK738"/>
      <c r="XCL738"/>
      <c r="XCM738"/>
      <c r="XCN738"/>
      <c r="XCO738"/>
      <c r="XCP738"/>
      <c r="XCQ738"/>
      <c r="XCR738"/>
      <c r="XCS738"/>
      <c r="XCT738"/>
      <c r="XCU738"/>
      <c r="XCV738"/>
      <c r="XCW738"/>
      <c r="XCX738"/>
      <c r="XCY738"/>
      <c r="XCZ738"/>
      <c r="XDA738"/>
      <c r="XDB738"/>
      <c r="XDC738"/>
      <c r="XDD738"/>
      <c r="XDE738"/>
      <c r="XDF738"/>
      <c r="XDG738"/>
      <c r="XDH738"/>
      <c r="XDI738"/>
      <c r="XDJ738"/>
      <c r="XDK738"/>
      <c r="XDL738"/>
      <c r="XDM738"/>
      <c r="XDN738"/>
      <c r="XDO738"/>
      <c r="XDP738"/>
      <c r="XDQ738"/>
      <c r="XDR738"/>
      <c r="XDS738"/>
      <c r="XDT738"/>
      <c r="XDU738"/>
      <c r="XDV738"/>
      <c r="XDW738"/>
      <c r="XDX738"/>
      <c r="XDY738"/>
      <c r="XDZ738"/>
      <c r="XEA738"/>
      <c r="XEB738"/>
      <c r="XEC738"/>
    </row>
    <row r="739" spans="1:16357" ht="24.75" customHeight="1" x14ac:dyDescent="0.25">
      <c r="A739" s="6">
        <v>731</v>
      </c>
      <c r="B739" t="s">
        <v>1338</v>
      </c>
      <c r="C739" s="6" t="s">
        <v>825</v>
      </c>
      <c r="D739" s="6" t="s">
        <v>119</v>
      </c>
      <c r="E739" s="6" t="s">
        <v>36</v>
      </c>
      <c r="F739" s="6" t="s">
        <v>29</v>
      </c>
      <c r="G739" s="7">
        <v>15000</v>
      </c>
      <c r="H739" s="7">
        <v>0</v>
      </c>
      <c r="I739" s="7">
        <v>15000</v>
      </c>
      <c r="J739" s="7">
        <v>430.5</v>
      </c>
      <c r="K739" s="7">
        <v>0</v>
      </c>
      <c r="L739" s="7">
        <v>456</v>
      </c>
      <c r="M739" s="7">
        <v>25</v>
      </c>
      <c r="N739" s="7">
        <f t="shared" si="35"/>
        <v>911.5</v>
      </c>
      <c r="O739" s="7">
        <f t="shared" si="36"/>
        <v>14088.5</v>
      </c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  <c r="LE739"/>
      <c r="LF739"/>
      <c r="LG739"/>
      <c r="LH739"/>
      <c r="LI739"/>
      <c r="LJ739"/>
      <c r="LK739"/>
      <c r="LL739"/>
      <c r="LM739"/>
      <c r="LN739"/>
      <c r="LO739"/>
      <c r="LP739"/>
      <c r="LQ739"/>
      <c r="LR739"/>
      <c r="LS739"/>
      <c r="LT739"/>
      <c r="LU739"/>
      <c r="LV739"/>
      <c r="LW739"/>
      <c r="LX739"/>
      <c r="LY739"/>
      <c r="LZ739"/>
      <c r="MA739"/>
      <c r="MB739"/>
      <c r="MC739"/>
      <c r="MD739"/>
      <c r="ME739"/>
      <c r="MF739"/>
      <c r="MG739"/>
      <c r="MH739"/>
      <c r="MI739"/>
      <c r="MJ739"/>
      <c r="MK739"/>
      <c r="ML739"/>
      <c r="MM739"/>
      <c r="MN739"/>
      <c r="MO739"/>
      <c r="MP739"/>
      <c r="MQ739"/>
      <c r="MR739"/>
      <c r="MS739"/>
      <c r="MT739"/>
      <c r="MU739"/>
      <c r="MV739"/>
      <c r="MW739"/>
      <c r="MX739"/>
      <c r="MY739"/>
      <c r="MZ739"/>
      <c r="NA739"/>
      <c r="NB739"/>
      <c r="NC739"/>
      <c r="ND739"/>
      <c r="NE739"/>
      <c r="NF739"/>
      <c r="NG739"/>
      <c r="NH739"/>
      <c r="NI739"/>
      <c r="NJ739"/>
      <c r="NK739"/>
      <c r="NL739"/>
      <c r="NM739"/>
      <c r="NN739"/>
      <c r="NO739"/>
      <c r="NP739"/>
      <c r="NQ739"/>
      <c r="NR739"/>
      <c r="NS739"/>
      <c r="NT739"/>
      <c r="NU739"/>
      <c r="NV739"/>
      <c r="NW739"/>
      <c r="NX739"/>
      <c r="NY739"/>
      <c r="NZ739"/>
      <c r="OA739"/>
      <c r="OB739"/>
      <c r="OC739"/>
      <c r="OD739"/>
      <c r="OE739"/>
      <c r="OF739"/>
      <c r="OG739"/>
      <c r="OH739"/>
      <c r="OI739"/>
      <c r="OJ739"/>
      <c r="OK739"/>
      <c r="OL739"/>
      <c r="OM739"/>
      <c r="ON739"/>
      <c r="OO739"/>
      <c r="OP739"/>
      <c r="OQ739"/>
      <c r="OR739"/>
      <c r="OS739"/>
      <c r="OT739"/>
      <c r="OU739"/>
      <c r="OV739"/>
      <c r="OW739"/>
      <c r="OX739"/>
      <c r="OY739"/>
      <c r="OZ739"/>
      <c r="PA739"/>
      <c r="PB739"/>
      <c r="PC739"/>
      <c r="PD739"/>
      <c r="PE739"/>
      <c r="PF739"/>
      <c r="PG739"/>
      <c r="PH739"/>
      <c r="PI739"/>
      <c r="PJ739"/>
      <c r="PK739"/>
      <c r="PL739"/>
      <c r="PM739"/>
      <c r="PN739"/>
      <c r="PO739"/>
      <c r="PP739"/>
      <c r="PQ739"/>
      <c r="PR739"/>
      <c r="PS739"/>
      <c r="PT739"/>
      <c r="PU739"/>
      <c r="PV739"/>
      <c r="PW739"/>
      <c r="PX739"/>
      <c r="PY739"/>
      <c r="PZ739"/>
      <c r="QA739"/>
      <c r="QB739"/>
      <c r="QC739"/>
      <c r="QD739"/>
      <c r="QE739"/>
      <c r="QF739"/>
      <c r="QG739"/>
      <c r="QH739"/>
      <c r="QI739"/>
      <c r="QJ739"/>
      <c r="QK739"/>
      <c r="QL739"/>
      <c r="QM739"/>
      <c r="QN739"/>
      <c r="QO739"/>
      <c r="QP739"/>
      <c r="QQ739"/>
      <c r="QR739"/>
      <c r="QS739"/>
      <c r="QT739"/>
      <c r="QU739"/>
      <c r="QV739"/>
      <c r="QW739"/>
      <c r="QX739"/>
      <c r="QY739"/>
      <c r="QZ739"/>
      <c r="RA739"/>
      <c r="RB739"/>
      <c r="RC739"/>
      <c r="RD739"/>
      <c r="RE739"/>
      <c r="RF739"/>
      <c r="RG739"/>
      <c r="RH739"/>
      <c r="RI739"/>
      <c r="RJ739"/>
      <c r="RK739"/>
      <c r="RL739"/>
      <c r="RM739"/>
      <c r="RN739"/>
      <c r="RO739"/>
      <c r="RP739"/>
      <c r="RQ739"/>
      <c r="RR739"/>
      <c r="RS739"/>
      <c r="RT739"/>
      <c r="RU739"/>
      <c r="RV739"/>
      <c r="RW739"/>
      <c r="RX739"/>
      <c r="RY739"/>
      <c r="RZ739"/>
      <c r="SA739"/>
      <c r="SB739"/>
      <c r="SC739"/>
      <c r="SD739"/>
      <c r="SE739"/>
      <c r="SF739"/>
      <c r="SG739"/>
      <c r="SH739"/>
      <c r="SI739"/>
      <c r="SJ739"/>
      <c r="SK739"/>
      <c r="SL739"/>
      <c r="SM739"/>
      <c r="SN739"/>
      <c r="SO739"/>
      <c r="SP739"/>
      <c r="SQ739"/>
      <c r="SR739"/>
      <c r="SS739"/>
      <c r="ST739"/>
      <c r="SU739"/>
      <c r="SV739"/>
      <c r="SW739"/>
      <c r="SX739"/>
      <c r="SY739"/>
      <c r="SZ739"/>
      <c r="TA739"/>
      <c r="TB739"/>
      <c r="TC739"/>
      <c r="TD739"/>
      <c r="TE739"/>
      <c r="TF739"/>
      <c r="TG739"/>
      <c r="TH739"/>
      <c r="TI739"/>
      <c r="TJ739"/>
      <c r="TK739"/>
      <c r="TL739"/>
      <c r="TM739"/>
      <c r="TN739"/>
      <c r="TO739"/>
      <c r="TP739"/>
      <c r="TQ739"/>
      <c r="TR739"/>
      <c r="TS739"/>
      <c r="TT739"/>
      <c r="TU739"/>
      <c r="TV739"/>
      <c r="TW739"/>
      <c r="TX739"/>
      <c r="TY739"/>
      <c r="TZ739"/>
      <c r="UA739"/>
      <c r="UB739"/>
      <c r="UC739"/>
      <c r="UD739"/>
      <c r="UE739"/>
      <c r="UF739"/>
      <c r="UG739"/>
      <c r="UH739"/>
      <c r="UI739"/>
      <c r="UJ739"/>
      <c r="UK739"/>
      <c r="UL739"/>
      <c r="UM739"/>
      <c r="UN739"/>
      <c r="UO739"/>
      <c r="UP739"/>
      <c r="UQ739"/>
      <c r="UR739"/>
      <c r="US739"/>
      <c r="UT739"/>
      <c r="UU739"/>
      <c r="UV739"/>
      <c r="UW739"/>
      <c r="UX739"/>
      <c r="UY739"/>
      <c r="UZ739"/>
      <c r="VA739"/>
      <c r="VB739"/>
      <c r="VC739"/>
      <c r="VD739"/>
      <c r="VE739"/>
      <c r="VF739"/>
      <c r="VG739"/>
      <c r="VH739"/>
      <c r="VI739"/>
      <c r="VJ739"/>
      <c r="VK739"/>
      <c r="VL739"/>
      <c r="VM739"/>
      <c r="VN739"/>
      <c r="VO739"/>
      <c r="VP739"/>
      <c r="VQ739"/>
      <c r="VR739"/>
      <c r="VS739"/>
      <c r="VT739"/>
      <c r="VU739"/>
      <c r="VV739"/>
      <c r="VW739"/>
      <c r="VX739"/>
      <c r="VY739"/>
      <c r="VZ739"/>
      <c r="WA739"/>
      <c r="WB739"/>
      <c r="WC739"/>
      <c r="WD739"/>
      <c r="WE739"/>
      <c r="WF739"/>
      <c r="WG739"/>
      <c r="WH739"/>
      <c r="WI739"/>
      <c r="WJ739"/>
      <c r="WK739"/>
      <c r="WL739"/>
      <c r="WM739"/>
      <c r="WN739"/>
      <c r="WO739"/>
      <c r="WP739"/>
      <c r="WQ739"/>
      <c r="WR739"/>
      <c r="WS739"/>
      <c r="WT739"/>
      <c r="WU739"/>
      <c r="WV739"/>
      <c r="WW739"/>
      <c r="WX739"/>
      <c r="WY739"/>
      <c r="WZ739"/>
      <c r="XA739"/>
      <c r="XB739"/>
      <c r="XC739"/>
      <c r="XD739"/>
      <c r="XE739"/>
      <c r="XF739"/>
      <c r="XG739"/>
      <c r="XH739"/>
      <c r="XI739"/>
      <c r="XJ739"/>
      <c r="XK739"/>
      <c r="XL739"/>
      <c r="XM739"/>
      <c r="XN739"/>
      <c r="XO739"/>
      <c r="XP739"/>
      <c r="XQ739"/>
      <c r="XR739"/>
      <c r="XS739"/>
      <c r="XT739"/>
      <c r="XU739"/>
      <c r="XV739"/>
      <c r="XW739"/>
      <c r="XX739"/>
      <c r="XY739"/>
      <c r="XZ739"/>
      <c r="YA739"/>
      <c r="YB739"/>
      <c r="YC739"/>
      <c r="YD739"/>
      <c r="YE739"/>
      <c r="YF739"/>
      <c r="YG739"/>
      <c r="YH739"/>
      <c r="YI739"/>
      <c r="YJ739"/>
      <c r="YK739"/>
      <c r="YL739"/>
      <c r="YM739"/>
      <c r="YN739"/>
      <c r="YO739"/>
      <c r="YP739"/>
      <c r="YQ739"/>
      <c r="YR739"/>
      <c r="YS739"/>
      <c r="YT739"/>
      <c r="YU739"/>
      <c r="YV739"/>
      <c r="YW739"/>
      <c r="YX739"/>
      <c r="YY739"/>
      <c r="YZ739"/>
      <c r="ZA739"/>
      <c r="ZB739"/>
      <c r="ZC739"/>
      <c r="ZD739"/>
      <c r="ZE739"/>
      <c r="ZF739"/>
      <c r="ZG739"/>
      <c r="ZH739"/>
      <c r="ZI739"/>
      <c r="ZJ739"/>
      <c r="ZK739"/>
      <c r="ZL739"/>
      <c r="ZM739"/>
      <c r="ZN739"/>
      <c r="ZO739"/>
      <c r="ZP739"/>
      <c r="ZQ739"/>
      <c r="ZR739"/>
      <c r="ZS739"/>
      <c r="ZT739"/>
      <c r="ZU739"/>
      <c r="ZV739"/>
      <c r="ZW739"/>
      <c r="ZX739"/>
      <c r="ZY739"/>
      <c r="ZZ739"/>
      <c r="AAA739"/>
      <c r="AAB739"/>
      <c r="AAC739"/>
      <c r="AAD739"/>
      <c r="AAE739"/>
      <c r="AAF739"/>
      <c r="AAG739"/>
      <c r="AAH739"/>
      <c r="AAI739"/>
      <c r="AAJ739"/>
      <c r="AAK739"/>
      <c r="AAL739"/>
      <c r="AAM739"/>
      <c r="AAN739"/>
      <c r="AAO739"/>
      <c r="AAP739"/>
      <c r="AAQ739"/>
      <c r="AAR739"/>
      <c r="AAS739"/>
      <c r="AAT739"/>
      <c r="AAU739"/>
      <c r="AAV739"/>
      <c r="AAW739"/>
      <c r="AAX739"/>
      <c r="AAY739"/>
      <c r="AAZ739"/>
      <c r="ABA739"/>
      <c r="ABB739"/>
      <c r="ABC739"/>
      <c r="ABD739"/>
      <c r="ABE739"/>
      <c r="ABF739"/>
      <c r="ABG739"/>
      <c r="ABH739"/>
      <c r="ABI739"/>
      <c r="ABJ739"/>
      <c r="ABK739"/>
      <c r="ABL739"/>
      <c r="ABM739"/>
      <c r="ABN739"/>
      <c r="ABO739"/>
      <c r="ABP739"/>
      <c r="ABQ739"/>
      <c r="ABR739"/>
      <c r="ABS739"/>
      <c r="ABT739"/>
      <c r="ABU739"/>
      <c r="ABV739"/>
      <c r="ABW739"/>
      <c r="ABX739"/>
      <c r="ABY739"/>
      <c r="ABZ739"/>
      <c r="ACA739"/>
      <c r="ACB739"/>
      <c r="ACC739"/>
      <c r="ACD739"/>
      <c r="ACE739"/>
      <c r="ACF739"/>
      <c r="ACG739"/>
      <c r="ACH739"/>
      <c r="ACI739"/>
      <c r="ACJ739"/>
      <c r="ACK739"/>
      <c r="ACL739"/>
      <c r="ACM739"/>
      <c r="ACN739"/>
      <c r="ACO739"/>
      <c r="ACP739"/>
      <c r="ACQ739"/>
      <c r="ACR739"/>
      <c r="ACS739"/>
      <c r="ACT739"/>
      <c r="ACU739"/>
      <c r="ACV739"/>
      <c r="ACW739"/>
      <c r="ACX739"/>
      <c r="ACY739"/>
      <c r="ACZ739"/>
      <c r="ADA739"/>
      <c r="ADB739"/>
      <c r="ADC739"/>
      <c r="ADD739"/>
      <c r="ADE739"/>
      <c r="ADF739"/>
      <c r="ADG739"/>
      <c r="ADH739"/>
      <c r="ADI739"/>
      <c r="ADJ739"/>
      <c r="ADK739"/>
      <c r="ADL739"/>
      <c r="ADM739"/>
      <c r="ADN739"/>
      <c r="ADO739"/>
      <c r="ADP739"/>
      <c r="ADQ739"/>
      <c r="ADR739"/>
      <c r="ADS739"/>
      <c r="ADT739"/>
      <c r="ADU739"/>
      <c r="ADV739"/>
      <c r="ADW739"/>
      <c r="ADX739"/>
      <c r="ADY739"/>
      <c r="ADZ739"/>
      <c r="AEA739"/>
      <c r="AEB739"/>
      <c r="AEC739"/>
      <c r="AED739"/>
      <c r="AEE739"/>
      <c r="AEF739"/>
      <c r="AEG739"/>
      <c r="AEH739"/>
      <c r="AEI739"/>
      <c r="AEJ739"/>
      <c r="AEK739"/>
      <c r="AEL739"/>
      <c r="AEM739"/>
      <c r="AEN739"/>
      <c r="AEO739"/>
      <c r="AEP739"/>
      <c r="AEQ739"/>
      <c r="AER739"/>
      <c r="AES739"/>
      <c r="AET739"/>
      <c r="AEU739"/>
      <c r="AEV739"/>
      <c r="AEW739"/>
      <c r="AEX739"/>
      <c r="AEY739"/>
      <c r="AEZ739"/>
      <c r="AFA739"/>
      <c r="AFB739"/>
      <c r="AFC739"/>
      <c r="AFD739"/>
      <c r="AFE739"/>
      <c r="AFF739"/>
      <c r="AFG739"/>
      <c r="AFH739"/>
      <c r="AFI739"/>
      <c r="AFJ739"/>
      <c r="AFK739"/>
      <c r="AFL739"/>
      <c r="AFM739"/>
      <c r="AFN739"/>
      <c r="AFO739"/>
      <c r="AFP739"/>
      <c r="AFQ739"/>
      <c r="AFR739"/>
      <c r="AFS739"/>
      <c r="AFT739"/>
      <c r="AFU739"/>
      <c r="AFV739"/>
      <c r="AFW739"/>
      <c r="AFX739"/>
      <c r="AFY739"/>
      <c r="AFZ739"/>
      <c r="AGA739"/>
      <c r="AGB739"/>
      <c r="AGC739"/>
      <c r="AGD739"/>
      <c r="AGE739"/>
      <c r="AGF739"/>
      <c r="AGG739"/>
      <c r="AGH739"/>
      <c r="AGI739"/>
      <c r="AGJ739"/>
      <c r="AGK739"/>
      <c r="AGL739"/>
      <c r="AGM739"/>
      <c r="AGN739"/>
      <c r="AGO739"/>
      <c r="AGP739"/>
      <c r="AGQ739"/>
      <c r="AGR739"/>
      <c r="AGS739"/>
      <c r="AGT739"/>
      <c r="AGU739"/>
      <c r="AGV739"/>
      <c r="AGW739"/>
      <c r="AGX739"/>
      <c r="AGY739"/>
      <c r="AGZ739"/>
      <c r="AHA739"/>
      <c r="AHB739"/>
      <c r="AHC739"/>
      <c r="AHD739"/>
      <c r="AHE739"/>
      <c r="AHF739"/>
      <c r="AHG739"/>
      <c r="AHH739"/>
      <c r="AHI739"/>
      <c r="AHJ739"/>
      <c r="AHK739"/>
      <c r="AHL739"/>
      <c r="AHM739"/>
      <c r="AHN739"/>
      <c r="AHO739"/>
      <c r="AHP739"/>
      <c r="AHQ739"/>
      <c r="AHR739"/>
      <c r="AHS739"/>
      <c r="AHT739"/>
      <c r="AHU739"/>
      <c r="AHV739"/>
      <c r="AHW739"/>
      <c r="AHX739"/>
      <c r="AHY739"/>
      <c r="AHZ739"/>
      <c r="AIA739"/>
      <c r="AIB739"/>
      <c r="AIC739"/>
      <c r="AID739"/>
      <c r="AIE739"/>
      <c r="AIF739"/>
      <c r="AIG739"/>
      <c r="AIH739"/>
      <c r="AII739"/>
      <c r="AIJ739"/>
      <c r="AIK739"/>
      <c r="AIL739"/>
      <c r="AIM739"/>
      <c r="AIN739"/>
      <c r="AIO739"/>
      <c r="AIP739"/>
      <c r="AIQ739"/>
      <c r="AIR739"/>
      <c r="AIS739"/>
      <c r="AIT739"/>
      <c r="AIU739"/>
      <c r="AIV739"/>
      <c r="AIW739"/>
      <c r="AIX739"/>
      <c r="AIY739"/>
      <c r="AIZ739"/>
      <c r="AJA739"/>
      <c r="AJB739"/>
      <c r="AJC739"/>
      <c r="AJD739"/>
      <c r="AJE739"/>
      <c r="AJF739"/>
      <c r="AJG739"/>
      <c r="AJH739"/>
      <c r="AJI739"/>
      <c r="AJJ739"/>
      <c r="AJK739"/>
      <c r="AJL739"/>
      <c r="AJM739"/>
      <c r="AJN739"/>
      <c r="AJO739"/>
      <c r="AJP739"/>
      <c r="AJQ739"/>
      <c r="AJR739"/>
      <c r="AJS739"/>
      <c r="AJT739"/>
      <c r="AJU739"/>
      <c r="AJV739"/>
      <c r="AJW739"/>
      <c r="AJX739"/>
      <c r="AJY739"/>
      <c r="AJZ739"/>
      <c r="AKA739"/>
      <c r="AKB739"/>
      <c r="AKC739"/>
      <c r="AKD739"/>
      <c r="AKE739"/>
      <c r="AKF739"/>
      <c r="AKG739"/>
      <c r="AKH739"/>
      <c r="AKI739"/>
      <c r="AKJ739"/>
      <c r="AKK739"/>
      <c r="AKL739"/>
      <c r="AKM739"/>
      <c r="AKN739"/>
      <c r="AKO739"/>
      <c r="AKP739"/>
      <c r="AKQ739"/>
      <c r="AKR739"/>
      <c r="AKS739"/>
      <c r="AKT739"/>
      <c r="AKU739"/>
      <c r="AKV739"/>
      <c r="AKW739"/>
      <c r="AKX739"/>
      <c r="AKY739"/>
      <c r="AKZ739"/>
      <c r="ALA739"/>
      <c r="ALB739"/>
      <c r="ALC739"/>
      <c r="ALD739"/>
      <c r="ALE739"/>
      <c r="ALF739"/>
      <c r="ALG739"/>
      <c r="ALH739"/>
      <c r="ALI739"/>
      <c r="ALJ739"/>
      <c r="ALK739"/>
      <c r="ALL739"/>
      <c r="ALM739"/>
      <c r="ALN739"/>
      <c r="ALO739"/>
      <c r="ALP739"/>
      <c r="ALQ739"/>
      <c r="ALR739"/>
      <c r="ALS739"/>
      <c r="ALT739"/>
      <c r="ALU739"/>
      <c r="ALV739"/>
      <c r="ALW739"/>
      <c r="ALX739"/>
      <c r="ALY739"/>
      <c r="ALZ739"/>
      <c r="AMA739"/>
      <c r="AMB739"/>
      <c r="AMC739"/>
      <c r="AMD739"/>
      <c r="AME739"/>
      <c r="AMF739"/>
      <c r="AMG739"/>
      <c r="AMH739"/>
      <c r="AMI739"/>
      <c r="AMJ739"/>
      <c r="AMK739"/>
      <c r="AML739"/>
      <c r="AMM739"/>
      <c r="AMN739"/>
      <c r="AMO739"/>
      <c r="AMP739"/>
      <c r="AMQ739"/>
      <c r="AMR739"/>
      <c r="AMS739"/>
      <c r="AMT739"/>
      <c r="AMU739"/>
      <c r="AMV739"/>
      <c r="AMW739"/>
      <c r="AMX739"/>
      <c r="AMY739"/>
      <c r="AMZ739"/>
      <c r="ANA739"/>
      <c r="ANB739"/>
      <c r="ANC739"/>
      <c r="AND739"/>
      <c r="ANE739"/>
      <c r="ANF739"/>
      <c r="ANG739"/>
      <c r="ANH739"/>
      <c r="ANI739"/>
      <c r="ANJ739"/>
      <c r="ANK739"/>
      <c r="ANL739"/>
      <c r="ANM739"/>
      <c r="ANN739"/>
      <c r="ANO739"/>
      <c r="ANP739"/>
      <c r="ANQ739"/>
      <c r="ANR739"/>
      <c r="ANS739"/>
      <c r="ANT739"/>
      <c r="ANU739"/>
      <c r="ANV739"/>
      <c r="ANW739"/>
      <c r="ANX739"/>
      <c r="ANY739"/>
      <c r="ANZ739"/>
      <c r="AOA739"/>
      <c r="AOB739"/>
      <c r="AOC739"/>
      <c r="AOD739"/>
      <c r="AOE739"/>
      <c r="AOF739"/>
      <c r="AOG739"/>
      <c r="AOH739"/>
      <c r="AOI739"/>
      <c r="AOJ739"/>
      <c r="AOK739"/>
      <c r="AOL739"/>
      <c r="AOM739"/>
      <c r="AON739"/>
      <c r="AOO739"/>
      <c r="AOP739"/>
      <c r="AOQ739"/>
      <c r="AOR739"/>
      <c r="AOS739"/>
      <c r="AOT739"/>
      <c r="AOU739"/>
      <c r="AOV739"/>
      <c r="AOW739"/>
      <c r="AOX739"/>
      <c r="AOY739"/>
      <c r="AOZ739"/>
      <c r="APA739"/>
      <c r="APB739"/>
      <c r="APC739"/>
      <c r="APD739"/>
      <c r="APE739"/>
      <c r="APF739"/>
      <c r="APG739"/>
      <c r="APH739"/>
      <c r="API739"/>
      <c r="APJ739"/>
      <c r="APK739"/>
      <c r="APL739"/>
      <c r="APM739"/>
      <c r="APN739"/>
      <c r="APO739"/>
      <c r="APP739"/>
      <c r="APQ739"/>
      <c r="APR739"/>
      <c r="APS739"/>
      <c r="APT739"/>
      <c r="APU739"/>
      <c r="APV739"/>
      <c r="APW739"/>
      <c r="APX739"/>
      <c r="APY739"/>
      <c r="APZ739"/>
      <c r="AQA739"/>
      <c r="AQB739"/>
      <c r="AQC739"/>
      <c r="AQD739"/>
      <c r="AQE739"/>
      <c r="AQF739"/>
      <c r="AQG739"/>
      <c r="AQH739"/>
      <c r="AQI739"/>
      <c r="AQJ739"/>
      <c r="AQK739"/>
      <c r="AQL739"/>
      <c r="AQM739"/>
      <c r="AQN739"/>
      <c r="AQO739"/>
      <c r="AQP739"/>
      <c r="AQQ739"/>
      <c r="AQR739"/>
      <c r="AQS739"/>
      <c r="AQT739"/>
      <c r="AQU739"/>
      <c r="AQV739"/>
      <c r="AQW739"/>
      <c r="AQX739"/>
      <c r="AQY739"/>
      <c r="AQZ739"/>
      <c r="ARA739"/>
      <c r="ARB739"/>
      <c r="ARC739"/>
      <c r="ARD739"/>
      <c r="ARE739"/>
      <c r="ARF739"/>
      <c r="ARG739"/>
      <c r="ARH739"/>
      <c r="ARI739"/>
      <c r="ARJ739"/>
      <c r="ARK739"/>
      <c r="ARL739"/>
      <c r="ARM739"/>
      <c r="ARN739"/>
      <c r="ARO739"/>
      <c r="ARP739"/>
      <c r="ARQ739"/>
      <c r="ARR739"/>
      <c r="ARS739"/>
      <c r="ART739"/>
      <c r="ARU739"/>
      <c r="ARV739"/>
      <c r="ARW739"/>
      <c r="ARX739"/>
      <c r="ARY739"/>
      <c r="ARZ739"/>
      <c r="ASA739"/>
      <c r="ASB739"/>
      <c r="ASC739"/>
      <c r="ASD739"/>
      <c r="ASE739"/>
      <c r="ASF739"/>
      <c r="ASG739"/>
      <c r="ASH739"/>
      <c r="ASI739"/>
      <c r="ASJ739"/>
      <c r="ASK739"/>
      <c r="ASL739"/>
      <c r="ASM739"/>
      <c r="ASN739"/>
      <c r="ASO739"/>
      <c r="ASP739"/>
      <c r="ASQ739"/>
      <c r="ASR739"/>
      <c r="ASS739"/>
      <c r="AST739"/>
      <c r="ASU739"/>
      <c r="ASV739"/>
      <c r="ASW739"/>
      <c r="ASX739"/>
      <c r="ASY739"/>
      <c r="ASZ739"/>
      <c r="ATA739"/>
      <c r="ATB739"/>
      <c r="ATC739"/>
      <c r="ATD739"/>
      <c r="ATE739"/>
      <c r="ATF739"/>
      <c r="ATG739"/>
      <c r="ATH739"/>
      <c r="ATI739"/>
      <c r="ATJ739"/>
      <c r="ATK739"/>
      <c r="ATL739"/>
      <c r="ATM739"/>
      <c r="ATN739"/>
      <c r="ATO739"/>
      <c r="ATP739"/>
      <c r="ATQ739"/>
      <c r="ATR739"/>
      <c r="ATS739"/>
      <c r="ATT739"/>
      <c r="ATU739"/>
      <c r="ATV739"/>
      <c r="ATW739"/>
      <c r="ATX739"/>
      <c r="ATY739"/>
      <c r="ATZ739"/>
      <c r="AUA739"/>
      <c r="AUB739"/>
      <c r="AUC739"/>
      <c r="AUD739"/>
      <c r="AUE739"/>
      <c r="AUF739"/>
      <c r="AUG739"/>
      <c r="AUH739"/>
      <c r="AUI739"/>
      <c r="AUJ739"/>
      <c r="AUK739"/>
      <c r="AUL739"/>
      <c r="AUM739"/>
      <c r="AUN739"/>
      <c r="AUO739"/>
      <c r="AUP739"/>
      <c r="AUQ739"/>
      <c r="AUR739"/>
      <c r="AUS739"/>
      <c r="AUT739"/>
      <c r="AUU739"/>
      <c r="AUV739"/>
      <c r="AUW739"/>
      <c r="AUX739"/>
      <c r="AUY739"/>
      <c r="AUZ739"/>
      <c r="AVA739"/>
      <c r="AVB739"/>
      <c r="AVC739"/>
      <c r="AVD739"/>
      <c r="AVE739"/>
      <c r="AVF739"/>
      <c r="AVG739"/>
      <c r="AVH739"/>
      <c r="AVI739"/>
      <c r="AVJ739"/>
      <c r="AVK739"/>
      <c r="AVL739"/>
      <c r="AVM739"/>
      <c r="AVN739"/>
      <c r="AVO739"/>
      <c r="AVP739"/>
      <c r="AVQ739"/>
      <c r="AVR739"/>
      <c r="AVS739"/>
      <c r="AVT739"/>
      <c r="AVU739"/>
      <c r="AVV739"/>
      <c r="AVW739"/>
      <c r="AVX739"/>
      <c r="AVY739"/>
      <c r="AVZ739"/>
      <c r="AWA739"/>
      <c r="AWB739"/>
      <c r="AWC739"/>
      <c r="AWD739"/>
      <c r="AWE739"/>
      <c r="AWF739"/>
      <c r="AWG739"/>
      <c r="AWH739"/>
      <c r="AWI739"/>
      <c r="AWJ739"/>
      <c r="AWK739"/>
      <c r="AWL739"/>
      <c r="AWM739"/>
      <c r="AWN739"/>
      <c r="AWO739"/>
      <c r="AWP739"/>
      <c r="AWQ739"/>
      <c r="AWR739"/>
      <c r="AWS739"/>
      <c r="AWT739"/>
      <c r="AWU739"/>
      <c r="AWV739"/>
      <c r="AWW739"/>
      <c r="AWX739"/>
      <c r="AWY739"/>
      <c r="AWZ739"/>
      <c r="AXA739"/>
      <c r="AXB739"/>
      <c r="AXC739"/>
      <c r="AXD739"/>
      <c r="AXE739"/>
      <c r="AXF739"/>
      <c r="AXG739"/>
      <c r="AXH739"/>
      <c r="AXI739"/>
      <c r="AXJ739"/>
      <c r="AXK739"/>
      <c r="AXL739"/>
      <c r="AXM739"/>
      <c r="AXN739"/>
      <c r="AXO739"/>
      <c r="AXP739"/>
      <c r="AXQ739"/>
      <c r="AXR739"/>
      <c r="AXS739"/>
      <c r="AXT739"/>
      <c r="AXU739"/>
      <c r="AXV739"/>
      <c r="AXW739"/>
      <c r="AXX739"/>
      <c r="AXY739"/>
      <c r="AXZ739"/>
      <c r="AYA739"/>
      <c r="AYB739"/>
      <c r="AYC739"/>
      <c r="AYD739"/>
      <c r="AYE739"/>
      <c r="AYF739"/>
      <c r="AYG739"/>
      <c r="AYH739"/>
      <c r="AYI739"/>
      <c r="AYJ739"/>
      <c r="AYK739"/>
      <c r="AYL739"/>
      <c r="AYM739"/>
      <c r="AYN739"/>
      <c r="AYO739"/>
      <c r="AYP739"/>
      <c r="AYQ739"/>
      <c r="AYR739"/>
      <c r="AYS739"/>
      <c r="AYT739"/>
      <c r="AYU739"/>
      <c r="AYV739"/>
      <c r="AYW739"/>
      <c r="AYX739"/>
      <c r="AYY739"/>
      <c r="AYZ739"/>
      <c r="AZA739"/>
      <c r="AZB739"/>
      <c r="AZC739"/>
      <c r="AZD739"/>
      <c r="AZE739"/>
      <c r="AZF739"/>
      <c r="AZG739"/>
      <c r="AZH739"/>
      <c r="AZI739"/>
      <c r="AZJ739"/>
      <c r="AZK739"/>
      <c r="AZL739"/>
      <c r="AZM739"/>
      <c r="AZN739"/>
      <c r="AZO739"/>
      <c r="AZP739"/>
      <c r="AZQ739"/>
      <c r="AZR739"/>
      <c r="AZS739"/>
      <c r="AZT739"/>
      <c r="AZU739"/>
      <c r="AZV739"/>
      <c r="AZW739"/>
      <c r="AZX739"/>
      <c r="AZY739"/>
      <c r="AZZ739"/>
      <c r="BAA739"/>
      <c r="BAB739"/>
      <c r="BAC739"/>
      <c r="BAD739"/>
      <c r="BAE739"/>
      <c r="BAF739"/>
      <c r="BAG739"/>
      <c r="BAH739"/>
      <c r="BAI739"/>
      <c r="BAJ739"/>
      <c r="BAK739"/>
      <c r="BAL739"/>
      <c r="BAM739"/>
      <c r="BAN739"/>
      <c r="BAO739"/>
      <c r="BAP739"/>
      <c r="BAQ739"/>
      <c r="BAR739"/>
      <c r="BAS739"/>
      <c r="BAT739"/>
      <c r="BAU739"/>
      <c r="BAV739"/>
      <c r="BAW739"/>
      <c r="BAX739"/>
      <c r="BAY739"/>
      <c r="BAZ739"/>
      <c r="BBA739"/>
      <c r="BBB739"/>
      <c r="BBC739"/>
      <c r="BBD739"/>
      <c r="BBE739"/>
      <c r="BBF739"/>
      <c r="BBG739"/>
      <c r="BBH739"/>
      <c r="BBI739"/>
      <c r="BBJ739"/>
      <c r="BBK739"/>
      <c r="BBL739"/>
      <c r="BBM739"/>
      <c r="BBN739"/>
      <c r="BBO739"/>
      <c r="BBP739"/>
      <c r="BBQ739"/>
      <c r="BBR739"/>
      <c r="BBS739"/>
      <c r="BBT739"/>
      <c r="BBU739"/>
      <c r="BBV739"/>
      <c r="BBW739"/>
      <c r="BBX739"/>
      <c r="BBY739"/>
      <c r="BBZ739"/>
      <c r="BCA739"/>
      <c r="BCB739"/>
      <c r="BCC739"/>
      <c r="BCD739"/>
      <c r="BCE739"/>
      <c r="BCF739"/>
      <c r="BCG739"/>
      <c r="BCH739"/>
      <c r="BCI739"/>
      <c r="BCJ739"/>
      <c r="BCK739"/>
      <c r="BCL739"/>
      <c r="BCM739"/>
      <c r="BCN739"/>
      <c r="BCO739"/>
      <c r="BCP739"/>
      <c r="BCQ739"/>
      <c r="BCR739"/>
      <c r="BCS739"/>
      <c r="BCT739"/>
      <c r="BCU739"/>
      <c r="BCV739"/>
      <c r="BCW739"/>
      <c r="BCX739"/>
      <c r="BCY739"/>
      <c r="BCZ739"/>
      <c r="BDA739"/>
      <c r="BDB739"/>
      <c r="BDC739"/>
      <c r="BDD739"/>
      <c r="BDE739"/>
      <c r="BDF739"/>
      <c r="BDG739"/>
      <c r="BDH739"/>
      <c r="BDI739"/>
      <c r="BDJ739"/>
      <c r="BDK739"/>
      <c r="BDL739"/>
      <c r="BDM739"/>
      <c r="BDN739"/>
      <c r="BDO739"/>
      <c r="BDP739"/>
      <c r="BDQ739"/>
      <c r="BDR739"/>
      <c r="BDS739"/>
      <c r="BDT739"/>
      <c r="BDU739"/>
      <c r="BDV739"/>
      <c r="BDW739"/>
      <c r="BDX739"/>
      <c r="BDY739"/>
      <c r="BDZ739"/>
      <c r="BEA739"/>
      <c r="BEB739"/>
      <c r="BEC739"/>
      <c r="BED739"/>
      <c r="BEE739"/>
      <c r="BEF739"/>
      <c r="BEG739"/>
      <c r="BEH739"/>
      <c r="BEI739"/>
      <c r="BEJ739"/>
      <c r="BEK739"/>
      <c r="BEL739"/>
      <c r="BEM739"/>
      <c r="BEN739"/>
      <c r="BEO739"/>
      <c r="BEP739"/>
      <c r="BEQ739"/>
      <c r="BER739"/>
      <c r="BES739"/>
      <c r="BET739"/>
      <c r="BEU739"/>
      <c r="BEV739"/>
      <c r="BEW739"/>
      <c r="BEX739"/>
      <c r="BEY739"/>
      <c r="BEZ739"/>
      <c r="BFA739"/>
      <c r="BFB739"/>
      <c r="BFC739"/>
      <c r="BFD739"/>
      <c r="BFE739"/>
      <c r="BFF739"/>
      <c r="BFG739"/>
      <c r="BFH739"/>
      <c r="BFI739"/>
      <c r="BFJ739"/>
      <c r="BFK739"/>
      <c r="BFL739"/>
      <c r="BFM739"/>
      <c r="BFN739"/>
      <c r="BFO739"/>
      <c r="BFP739"/>
      <c r="BFQ739"/>
      <c r="BFR739"/>
      <c r="BFS739"/>
      <c r="BFT739"/>
      <c r="BFU739"/>
      <c r="BFV739"/>
      <c r="BFW739"/>
      <c r="BFX739"/>
      <c r="BFY739"/>
      <c r="BFZ739"/>
      <c r="BGA739"/>
      <c r="BGB739"/>
      <c r="BGC739"/>
      <c r="BGD739"/>
      <c r="BGE739"/>
      <c r="BGF739"/>
      <c r="BGG739"/>
      <c r="BGH739"/>
      <c r="BGI739"/>
      <c r="BGJ739"/>
      <c r="BGK739"/>
      <c r="BGL739"/>
      <c r="BGM739"/>
      <c r="BGN739"/>
      <c r="BGO739"/>
      <c r="BGP739"/>
      <c r="BGQ739"/>
      <c r="BGR739"/>
      <c r="BGS739"/>
      <c r="BGT739"/>
      <c r="BGU739"/>
      <c r="BGV739"/>
      <c r="BGW739"/>
      <c r="BGX739"/>
      <c r="BGY739"/>
      <c r="BGZ739"/>
      <c r="BHA739"/>
      <c r="BHB739"/>
      <c r="BHC739"/>
      <c r="BHD739"/>
      <c r="BHE739"/>
      <c r="BHF739"/>
      <c r="BHG739"/>
      <c r="BHH739"/>
      <c r="BHI739"/>
      <c r="BHJ739"/>
      <c r="BHK739"/>
      <c r="BHL739"/>
      <c r="BHM739"/>
      <c r="BHN739"/>
      <c r="BHO739"/>
      <c r="BHP739"/>
      <c r="BHQ739"/>
      <c r="BHR739"/>
      <c r="BHS739"/>
      <c r="BHT739"/>
      <c r="BHU739"/>
      <c r="BHV739"/>
      <c r="BHW739"/>
      <c r="BHX739"/>
      <c r="BHY739"/>
      <c r="BHZ739"/>
      <c r="BIA739"/>
      <c r="BIB739"/>
      <c r="BIC739"/>
      <c r="BID739"/>
      <c r="BIE739"/>
      <c r="BIF739"/>
      <c r="BIG739"/>
      <c r="BIH739"/>
      <c r="BII739"/>
      <c r="BIJ739"/>
      <c r="BIK739"/>
      <c r="BIL739"/>
      <c r="BIM739"/>
      <c r="BIN739"/>
      <c r="BIO739"/>
      <c r="BIP739"/>
      <c r="BIQ739"/>
      <c r="BIR739"/>
      <c r="BIS739"/>
      <c r="BIT739"/>
      <c r="BIU739"/>
      <c r="BIV739"/>
      <c r="BIW739"/>
      <c r="BIX739"/>
      <c r="BIY739"/>
      <c r="BIZ739"/>
      <c r="BJA739"/>
      <c r="BJB739"/>
      <c r="BJC739"/>
      <c r="BJD739"/>
      <c r="BJE739"/>
      <c r="BJF739"/>
      <c r="BJG739"/>
      <c r="BJH739"/>
      <c r="BJI739"/>
      <c r="BJJ739"/>
      <c r="BJK739"/>
      <c r="BJL739"/>
      <c r="BJM739"/>
      <c r="BJN739"/>
      <c r="BJO739"/>
      <c r="BJP739"/>
      <c r="BJQ739"/>
      <c r="BJR739"/>
      <c r="BJS739"/>
      <c r="BJT739"/>
      <c r="BJU739"/>
      <c r="BJV739"/>
      <c r="BJW739"/>
      <c r="BJX739"/>
      <c r="BJY739"/>
      <c r="BJZ739"/>
      <c r="BKA739"/>
      <c r="BKB739"/>
      <c r="BKC739"/>
      <c r="BKD739"/>
      <c r="BKE739"/>
      <c r="BKF739"/>
      <c r="BKG739"/>
      <c r="BKH739"/>
      <c r="BKI739"/>
      <c r="BKJ739"/>
      <c r="BKK739"/>
      <c r="BKL739"/>
      <c r="BKM739"/>
      <c r="BKN739"/>
      <c r="BKO739"/>
      <c r="BKP739"/>
      <c r="BKQ739"/>
      <c r="BKR739"/>
      <c r="BKS739"/>
      <c r="BKT739"/>
      <c r="BKU739"/>
      <c r="BKV739"/>
      <c r="BKW739"/>
      <c r="BKX739"/>
      <c r="BKY739"/>
      <c r="BKZ739"/>
      <c r="BLA739"/>
      <c r="BLB739"/>
      <c r="BLC739"/>
      <c r="BLD739"/>
      <c r="BLE739"/>
      <c r="BLF739"/>
      <c r="BLG739"/>
      <c r="BLH739"/>
      <c r="BLI739"/>
      <c r="BLJ739"/>
      <c r="BLK739"/>
      <c r="BLL739"/>
      <c r="BLM739"/>
      <c r="BLN739"/>
      <c r="BLO739"/>
      <c r="BLP739"/>
      <c r="BLQ739"/>
      <c r="BLR739"/>
      <c r="BLS739"/>
      <c r="BLT739"/>
      <c r="BLU739"/>
      <c r="BLV739"/>
      <c r="BLW739"/>
      <c r="BLX739"/>
      <c r="BLY739"/>
      <c r="BLZ739"/>
      <c r="BMA739"/>
      <c r="BMB739"/>
      <c r="BMC739"/>
      <c r="BMD739"/>
      <c r="BME739"/>
      <c r="BMF739"/>
      <c r="BMG739"/>
      <c r="BMH739"/>
      <c r="BMI739"/>
      <c r="BMJ739"/>
      <c r="BMK739"/>
      <c r="BML739"/>
      <c r="BMM739"/>
      <c r="BMN739"/>
      <c r="BMO739"/>
      <c r="BMP739"/>
      <c r="BMQ739"/>
      <c r="BMR739"/>
      <c r="BMS739"/>
      <c r="BMT739"/>
      <c r="BMU739"/>
      <c r="BMV739"/>
      <c r="BMW739"/>
      <c r="BMX739"/>
      <c r="BMY739"/>
      <c r="BMZ739"/>
      <c r="BNA739"/>
      <c r="BNB739"/>
      <c r="BNC739"/>
      <c r="BND739"/>
      <c r="BNE739"/>
      <c r="BNF739"/>
      <c r="BNG739"/>
      <c r="BNH739"/>
      <c r="BNI739"/>
      <c r="BNJ739"/>
      <c r="BNK739"/>
      <c r="BNL739"/>
      <c r="BNM739"/>
      <c r="BNN739"/>
      <c r="BNO739"/>
      <c r="BNP739"/>
      <c r="BNQ739"/>
      <c r="BNR739"/>
      <c r="BNS739"/>
      <c r="BNT739"/>
      <c r="BNU739"/>
      <c r="BNV739"/>
      <c r="BNW739"/>
      <c r="BNX739"/>
      <c r="BNY739"/>
      <c r="BNZ739"/>
      <c r="BOA739"/>
      <c r="BOB739"/>
      <c r="BOC739"/>
      <c r="BOD739"/>
      <c r="BOE739"/>
      <c r="BOF739"/>
      <c r="BOG739"/>
      <c r="BOH739"/>
      <c r="BOI739"/>
      <c r="BOJ739"/>
      <c r="BOK739"/>
      <c r="BOL739"/>
      <c r="BOM739"/>
      <c r="BON739"/>
      <c r="BOO739"/>
      <c r="BOP739"/>
      <c r="BOQ739"/>
      <c r="BOR739"/>
      <c r="BOS739"/>
      <c r="BOT739"/>
      <c r="BOU739"/>
      <c r="BOV739"/>
      <c r="BOW739"/>
      <c r="BOX739"/>
      <c r="BOY739"/>
      <c r="BOZ739"/>
      <c r="BPA739"/>
      <c r="BPB739"/>
      <c r="BPC739"/>
      <c r="BPD739"/>
      <c r="BPE739"/>
      <c r="BPF739"/>
      <c r="BPG739"/>
      <c r="BPH739"/>
      <c r="BPI739"/>
      <c r="BPJ739"/>
      <c r="BPK739"/>
      <c r="BPL739"/>
      <c r="BPM739"/>
      <c r="BPN739"/>
      <c r="BPO739"/>
      <c r="BPP739"/>
      <c r="BPQ739"/>
      <c r="BPR739"/>
      <c r="BPS739"/>
      <c r="BPT739"/>
      <c r="BPU739"/>
      <c r="BPV739"/>
      <c r="BPW739"/>
      <c r="BPX739"/>
      <c r="BPY739"/>
      <c r="BPZ739"/>
      <c r="BQA739"/>
      <c r="BQB739"/>
      <c r="BQC739"/>
      <c r="BQD739"/>
      <c r="BQE739"/>
      <c r="BQF739"/>
      <c r="BQG739"/>
      <c r="BQH739"/>
      <c r="BQI739"/>
      <c r="BQJ739"/>
      <c r="BQK739"/>
      <c r="BQL739"/>
      <c r="BQM739"/>
      <c r="BQN739"/>
      <c r="BQO739"/>
      <c r="BQP739"/>
      <c r="BQQ739"/>
      <c r="BQR739"/>
      <c r="BQS739"/>
      <c r="BQT739"/>
      <c r="BQU739"/>
      <c r="BQV739"/>
      <c r="BQW739"/>
      <c r="BQX739"/>
      <c r="BQY739"/>
      <c r="BQZ739"/>
      <c r="BRA739"/>
      <c r="BRB739"/>
      <c r="BRC739"/>
      <c r="BRD739"/>
      <c r="BRE739"/>
      <c r="BRF739"/>
      <c r="BRG739"/>
      <c r="BRH739"/>
      <c r="BRI739"/>
      <c r="BRJ739"/>
      <c r="BRK739"/>
      <c r="BRL739"/>
      <c r="BRM739"/>
      <c r="BRN739"/>
      <c r="BRO739"/>
      <c r="BRP739"/>
      <c r="BRQ739"/>
      <c r="BRR739"/>
      <c r="BRS739"/>
      <c r="BRT739"/>
      <c r="BRU739"/>
      <c r="BRV739"/>
      <c r="BRW739"/>
      <c r="BRX739"/>
      <c r="BRY739"/>
      <c r="BRZ739"/>
      <c r="BSA739"/>
      <c r="BSB739"/>
      <c r="BSC739"/>
      <c r="BSD739"/>
      <c r="BSE739"/>
      <c r="BSF739"/>
      <c r="BSG739"/>
      <c r="BSH739"/>
      <c r="BSI739"/>
      <c r="BSJ739"/>
      <c r="BSK739"/>
      <c r="BSL739"/>
      <c r="BSM739"/>
      <c r="BSN739"/>
      <c r="BSO739"/>
      <c r="BSP739"/>
      <c r="BSQ739"/>
      <c r="BSR739"/>
      <c r="BSS739"/>
      <c r="BST739"/>
      <c r="BSU739"/>
      <c r="BSV739"/>
      <c r="BSW739"/>
      <c r="BSX739"/>
      <c r="BSY739"/>
      <c r="BSZ739"/>
      <c r="BTA739"/>
      <c r="BTB739"/>
      <c r="BTC739"/>
      <c r="BTD739"/>
      <c r="BTE739"/>
      <c r="BTF739"/>
      <c r="BTG739"/>
      <c r="BTH739"/>
      <c r="BTI739"/>
      <c r="BTJ739"/>
      <c r="BTK739"/>
      <c r="BTL739"/>
      <c r="BTM739"/>
      <c r="BTN739"/>
      <c r="BTO739"/>
      <c r="BTP739"/>
      <c r="BTQ739"/>
      <c r="BTR739"/>
      <c r="BTS739"/>
      <c r="BTT739"/>
      <c r="BTU739"/>
      <c r="BTV739"/>
      <c r="BTW739"/>
      <c r="BTX739"/>
      <c r="BTY739"/>
      <c r="BTZ739"/>
      <c r="BUA739"/>
      <c r="BUB739"/>
      <c r="BUC739"/>
      <c r="BUD739"/>
      <c r="BUE739"/>
      <c r="BUF739"/>
      <c r="BUG739"/>
      <c r="BUH739"/>
      <c r="BUI739"/>
      <c r="BUJ739"/>
      <c r="BUK739"/>
      <c r="BUL739"/>
      <c r="BUM739"/>
      <c r="BUN739"/>
      <c r="BUO739"/>
      <c r="BUP739"/>
      <c r="BUQ739"/>
      <c r="BUR739"/>
      <c r="BUS739"/>
      <c r="BUT739"/>
      <c r="BUU739"/>
      <c r="BUV739"/>
      <c r="BUW739"/>
      <c r="BUX739"/>
      <c r="BUY739"/>
      <c r="BUZ739"/>
      <c r="BVA739"/>
      <c r="BVB739"/>
      <c r="BVC739"/>
      <c r="BVD739"/>
      <c r="BVE739"/>
      <c r="BVF739"/>
      <c r="BVG739"/>
      <c r="BVH739"/>
      <c r="BVI739"/>
      <c r="BVJ739"/>
      <c r="BVK739"/>
      <c r="BVL739"/>
      <c r="BVM739"/>
      <c r="BVN739"/>
      <c r="BVO739"/>
      <c r="BVP739"/>
      <c r="BVQ739"/>
      <c r="BVR739"/>
      <c r="BVS739"/>
      <c r="BVT739"/>
      <c r="BVU739"/>
      <c r="BVV739"/>
      <c r="BVW739"/>
      <c r="BVX739"/>
      <c r="BVY739"/>
      <c r="BVZ739"/>
      <c r="BWA739"/>
      <c r="BWB739"/>
      <c r="BWC739"/>
      <c r="BWD739"/>
      <c r="BWE739"/>
      <c r="BWF739"/>
      <c r="BWG739"/>
      <c r="BWH739"/>
      <c r="BWI739"/>
      <c r="BWJ739"/>
      <c r="BWK739"/>
      <c r="BWL739"/>
      <c r="BWM739"/>
      <c r="BWN739"/>
      <c r="BWO739"/>
      <c r="BWP739"/>
      <c r="BWQ739"/>
      <c r="BWR739"/>
      <c r="BWS739"/>
      <c r="BWT739"/>
      <c r="BWU739"/>
      <c r="BWV739"/>
      <c r="BWW739"/>
      <c r="BWX739"/>
      <c r="BWY739"/>
      <c r="BWZ739"/>
      <c r="BXA739"/>
      <c r="BXB739"/>
      <c r="BXC739"/>
      <c r="BXD739"/>
      <c r="BXE739"/>
      <c r="BXF739"/>
      <c r="BXG739"/>
      <c r="BXH739"/>
      <c r="BXI739"/>
      <c r="BXJ739"/>
      <c r="BXK739"/>
      <c r="BXL739"/>
      <c r="BXM739"/>
      <c r="BXN739"/>
      <c r="BXO739"/>
      <c r="BXP739"/>
      <c r="BXQ739"/>
      <c r="BXR739"/>
      <c r="BXS739"/>
      <c r="BXT739"/>
      <c r="BXU739"/>
      <c r="BXV739"/>
      <c r="BXW739"/>
      <c r="BXX739"/>
      <c r="BXY739"/>
      <c r="BXZ739"/>
      <c r="BYA739"/>
      <c r="BYB739"/>
      <c r="BYC739"/>
      <c r="BYD739"/>
      <c r="BYE739"/>
      <c r="BYF739"/>
      <c r="BYG739"/>
      <c r="BYH739"/>
      <c r="BYI739"/>
      <c r="BYJ739"/>
      <c r="BYK739"/>
      <c r="BYL739"/>
      <c r="BYM739"/>
      <c r="BYN739"/>
      <c r="BYO739"/>
      <c r="BYP739"/>
      <c r="BYQ739"/>
      <c r="BYR739"/>
      <c r="BYS739"/>
      <c r="BYT739"/>
      <c r="BYU739"/>
      <c r="BYV739"/>
      <c r="BYW739"/>
      <c r="BYX739"/>
      <c r="BYY739"/>
      <c r="BYZ739"/>
      <c r="BZA739"/>
      <c r="BZB739"/>
      <c r="BZC739"/>
      <c r="BZD739"/>
      <c r="BZE739"/>
      <c r="BZF739"/>
      <c r="BZG739"/>
      <c r="BZH739"/>
      <c r="BZI739"/>
      <c r="BZJ739"/>
      <c r="BZK739"/>
      <c r="BZL739"/>
      <c r="BZM739"/>
      <c r="BZN739"/>
      <c r="BZO739"/>
      <c r="BZP739"/>
      <c r="BZQ739"/>
      <c r="BZR739"/>
      <c r="BZS739"/>
      <c r="BZT739"/>
      <c r="BZU739"/>
      <c r="BZV739"/>
      <c r="BZW739"/>
      <c r="BZX739"/>
      <c r="BZY739"/>
      <c r="BZZ739"/>
      <c r="CAA739"/>
      <c r="CAB739"/>
      <c r="CAC739"/>
      <c r="CAD739"/>
      <c r="CAE739"/>
      <c r="CAF739"/>
      <c r="CAG739"/>
      <c r="CAH739"/>
      <c r="CAI739"/>
      <c r="CAJ739"/>
      <c r="CAK739"/>
      <c r="CAL739"/>
      <c r="CAM739"/>
      <c r="CAN739"/>
      <c r="CAO739"/>
      <c r="CAP739"/>
      <c r="CAQ739"/>
      <c r="CAR739"/>
      <c r="CAS739"/>
      <c r="CAT739"/>
      <c r="CAU739"/>
      <c r="CAV739"/>
      <c r="CAW739"/>
      <c r="CAX739"/>
      <c r="CAY739"/>
      <c r="CAZ739"/>
      <c r="CBA739"/>
      <c r="CBB739"/>
      <c r="CBC739"/>
      <c r="CBD739"/>
      <c r="CBE739"/>
      <c r="CBF739"/>
      <c r="CBG739"/>
      <c r="CBH739"/>
      <c r="CBI739"/>
      <c r="CBJ739"/>
      <c r="CBK739"/>
      <c r="CBL739"/>
      <c r="CBM739"/>
      <c r="CBN739"/>
      <c r="CBO739"/>
      <c r="CBP739"/>
      <c r="CBQ739"/>
      <c r="CBR739"/>
      <c r="CBS739"/>
      <c r="CBT739"/>
      <c r="CBU739"/>
      <c r="CBV739"/>
      <c r="CBW739"/>
      <c r="CBX739"/>
      <c r="CBY739"/>
      <c r="CBZ739"/>
      <c r="CCA739"/>
      <c r="CCB739"/>
      <c r="CCC739"/>
      <c r="CCD739"/>
      <c r="CCE739"/>
      <c r="CCF739"/>
      <c r="CCG739"/>
      <c r="CCH739"/>
      <c r="CCI739"/>
      <c r="CCJ739"/>
      <c r="CCK739"/>
      <c r="CCL739"/>
      <c r="CCM739"/>
      <c r="CCN739"/>
      <c r="CCO739"/>
      <c r="CCP739"/>
      <c r="CCQ739"/>
      <c r="CCR739"/>
      <c r="CCS739"/>
      <c r="CCT739"/>
      <c r="CCU739"/>
      <c r="CCV739"/>
      <c r="CCW739"/>
      <c r="CCX739"/>
      <c r="CCY739"/>
      <c r="CCZ739"/>
      <c r="CDA739"/>
      <c r="CDB739"/>
      <c r="CDC739"/>
      <c r="CDD739"/>
      <c r="CDE739"/>
      <c r="CDF739"/>
      <c r="CDG739"/>
      <c r="CDH739"/>
      <c r="CDI739"/>
      <c r="CDJ739"/>
      <c r="CDK739"/>
      <c r="CDL739"/>
      <c r="CDM739"/>
      <c r="CDN739"/>
      <c r="CDO739"/>
      <c r="CDP739"/>
      <c r="CDQ739"/>
      <c r="CDR739"/>
      <c r="CDS739"/>
      <c r="CDT739"/>
      <c r="CDU739"/>
      <c r="CDV739"/>
      <c r="CDW739"/>
      <c r="CDX739"/>
      <c r="CDY739"/>
      <c r="CDZ739"/>
      <c r="CEA739"/>
      <c r="CEB739"/>
      <c r="CEC739"/>
      <c r="CED739"/>
      <c r="CEE739"/>
      <c r="CEF739"/>
      <c r="CEG739"/>
      <c r="CEH739"/>
      <c r="CEI739"/>
      <c r="CEJ739"/>
      <c r="CEK739"/>
      <c r="CEL739"/>
      <c r="CEM739"/>
      <c r="CEN739"/>
      <c r="CEO739"/>
      <c r="CEP739"/>
      <c r="CEQ739"/>
      <c r="CER739"/>
      <c r="CES739"/>
      <c r="CET739"/>
      <c r="CEU739"/>
      <c r="CEV739"/>
      <c r="CEW739"/>
      <c r="CEX739"/>
      <c r="CEY739"/>
      <c r="CEZ739"/>
      <c r="CFA739"/>
      <c r="CFB739"/>
      <c r="CFC739"/>
      <c r="CFD739"/>
      <c r="CFE739"/>
      <c r="CFF739"/>
      <c r="CFG739"/>
      <c r="CFH739"/>
      <c r="CFI739"/>
      <c r="CFJ739"/>
      <c r="CFK739"/>
      <c r="CFL739"/>
      <c r="CFM739"/>
      <c r="CFN739"/>
      <c r="CFO739"/>
      <c r="CFP739"/>
      <c r="CFQ739"/>
      <c r="CFR739"/>
      <c r="CFS739"/>
      <c r="CFT739"/>
      <c r="CFU739"/>
      <c r="CFV739"/>
      <c r="CFW739"/>
      <c r="CFX739"/>
      <c r="CFY739"/>
      <c r="CFZ739"/>
      <c r="CGA739"/>
      <c r="CGB739"/>
      <c r="CGC739"/>
      <c r="CGD739"/>
      <c r="CGE739"/>
      <c r="CGF739"/>
      <c r="CGG739"/>
      <c r="CGH739"/>
      <c r="CGI739"/>
      <c r="CGJ739"/>
      <c r="CGK739"/>
      <c r="CGL739"/>
      <c r="CGM739"/>
      <c r="CGN739"/>
      <c r="CGO739"/>
      <c r="CGP739"/>
      <c r="CGQ739"/>
      <c r="CGR739"/>
      <c r="CGS739"/>
      <c r="CGT739"/>
      <c r="CGU739"/>
      <c r="CGV739"/>
      <c r="CGW739"/>
      <c r="CGX739"/>
      <c r="CGY739"/>
      <c r="CGZ739"/>
      <c r="CHA739"/>
      <c r="CHB739"/>
      <c r="CHC739"/>
      <c r="CHD739"/>
      <c r="CHE739"/>
      <c r="CHF739"/>
      <c r="CHG739"/>
      <c r="CHH739"/>
      <c r="CHI739"/>
      <c r="CHJ739"/>
      <c r="CHK739"/>
      <c r="CHL739"/>
      <c r="CHM739"/>
      <c r="CHN739"/>
      <c r="CHO739"/>
      <c r="CHP739"/>
      <c r="CHQ739"/>
      <c r="CHR739"/>
      <c r="CHS739"/>
      <c r="CHT739"/>
      <c r="CHU739"/>
      <c r="CHV739"/>
      <c r="CHW739"/>
      <c r="CHX739"/>
      <c r="CHY739"/>
      <c r="CHZ739"/>
      <c r="CIA739"/>
      <c r="CIB739"/>
      <c r="CIC739"/>
      <c r="CID739"/>
      <c r="CIE739"/>
      <c r="CIF739"/>
      <c r="CIG739"/>
      <c r="CIH739"/>
      <c r="CII739"/>
      <c r="CIJ739"/>
      <c r="CIK739"/>
      <c r="CIL739"/>
      <c r="CIM739"/>
      <c r="CIN739"/>
      <c r="CIO739"/>
      <c r="CIP739"/>
      <c r="CIQ739"/>
      <c r="CIR739"/>
      <c r="CIS739"/>
      <c r="CIT739"/>
      <c r="CIU739"/>
      <c r="CIV739"/>
      <c r="CIW739"/>
      <c r="CIX739"/>
      <c r="CIY739"/>
      <c r="CIZ739"/>
      <c r="CJA739"/>
      <c r="CJB739"/>
      <c r="CJC739"/>
      <c r="CJD739"/>
      <c r="CJE739"/>
      <c r="CJF739"/>
      <c r="CJG739"/>
      <c r="CJH739"/>
      <c r="CJI739"/>
      <c r="CJJ739"/>
      <c r="CJK739"/>
      <c r="CJL739"/>
      <c r="CJM739"/>
      <c r="CJN739"/>
      <c r="CJO739"/>
      <c r="CJP739"/>
      <c r="CJQ739"/>
      <c r="CJR739"/>
      <c r="CJS739"/>
      <c r="CJT739"/>
      <c r="CJU739"/>
      <c r="CJV739"/>
      <c r="CJW739"/>
      <c r="CJX739"/>
      <c r="CJY739"/>
      <c r="CJZ739"/>
      <c r="CKA739"/>
      <c r="CKB739"/>
      <c r="CKC739"/>
      <c r="CKD739"/>
      <c r="CKE739"/>
      <c r="CKF739"/>
      <c r="CKG739"/>
      <c r="CKH739"/>
      <c r="CKI739"/>
      <c r="CKJ739"/>
      <c r="CKK739"/>
      <c r="CKL739"/>
      <c r="CKM739"/>
      <c r="CKN739"/>
      <c r="CKO739"/>
      <c r="CKP739"/>
      <c r="CKQ739"/>
      <c r="CKR739"/>
      <c r="CKS739"/>
      <c r="CKT739"/>
      <c r="CKU739"/>
      <c r="CKV739"/>
      <c r="CKW739"/>
      <c r="CKX739"/>
      <c r="CKY739"/>
      <c r="CKZ739"/>
      <c r="CLA739"/>
      <c r="CLB739"/>
      <c r="CLC739"/>
      <c r="CLD739"/>
      <c r="CLE739"/>
      <c r="CLF739"/>
      <c r="CLG739"/>
      <c r="CLH739"/>
      <c r="CLI739"/>
      <c r="CLJ739"/>
      <c r="CLK739"/>
      <c r="CLL739"/>
      <c r="CLM739"/>
      <c r="CLN739"/>
      <c r="CLO739"/>
      <c r="CLP739"/>
      <c r="CLQ739"/>
      <c r="CLR739"/>
      <c r="CLS739"/>
      <c r="CLT739"/>
      <c r="CLU739"/>
      <c r="CLV739"/>
      <c r="CLW739"/>
      <c r="CLX739"/>
      <c r="CLY739"/>
      <c r="CLZ739"/>
      <c r="CMA739"/>
      <c r="CMB739"/>
      <c r="CMC739"/>
      <c r="CMD739"/>
      <c r="CME739"/>
      <c r="CMF739"/>
      <c r="CMG739"/>
      <c r="CMH739"/>
      <c r="CMI739"/>
      <c r="CMJ739"/>
      <c r="CMK739"/>
      <c r="CML739"/>
      <c r="CMM739"/>
      <c r="CMN739"/>
      <c r="CMO739"/>
      <c r="CMP739"/>
      <c r="CMQ739"/>
      <c r="CMR739"/>
      <c r="CMS739"/>
      <c r="CMT739"/>
      <c r="CMU739"/>
      <c r="CMV739"/>
      <c r="CMW739"/>
      <c r="CMX739"/>
      <c r="CMY739"/>
      <c r="CMZ739"/>
      <c r="CNA739"/>
      <c r="CNB739"/>
      <c r="CNC739"/>
      <c r="CND739"/>
      <c r="CNE739"/>
      <c r="CNF739"/>
      <c r="CNG739"/>
      <c r="CNH739"/>
      <c r="CNI739"/>
      <c r="CNJ739"/>
      <c r="CNK739"/>
      <c r="CNL739"/>
      <c r="CNM739"/>
      <c r="CNN739"/>
      <c r="CNO739"/>
      <c r="CNP739"/>
      <c r="CNQ739"/>
      <c r="CNR739"/>
      <c r="CNS739"/>
      <c r="CNT739"/>
      <c r="CNU739"/>
      <c r="CNV739"/>
      <c r="CNW739"/>
      <c r="CNX739"/>
      <c r="CNY739"/>
      <c r="CNZ739"/>
      <c r="COA739"/>
      <c r="COB739"/>
      <c r="COC739"/>
      <c r="COD739"/>
      <c r="COE739"/>
      <c r="COF739"/>
      <c r="COG739"/>
      <c r="COH739"/>
      <c r="COI739"/>
      <c r="COJ739"/>
      <c r="COK739"/>
      <c r="COL739"/>
      <c r="COM739"/>
      <c r="CON739"/>
      <c r="COO739"/>
      <c r="COP739"/>
      <c r="COQ739"/>
      <c r="COR739"/>
      <c r="COS739"/>
      <c r="COT739"/>
      <c r="COU739"/>
      <c r="COV739"/>
      <c r="COW739"/>
      <c r="COX739"/>
      <c r="COY739"/>
      <c r="COZ739"/>
      <c r="CPA739"/>
      <c r="CPB739"/>
      <c r="CPC739"/>
      <c r="CPD739"/>
      <c r="CPE739"/>
      <c r="CPF739"/>
      <c r="CPG739"/>
      <c r="CPH739"/>
      <c r="CPI739"/>
      <c r="CPJ739"/>
      <c r="CPK739"/>
      <c r="CPL739"/>
      <c r="CPM739"/>
      <c r="CPN739"/>
      <c r="CPO739"/>
      <c r="CPP739"/>
      <c r="CPQ739"/>
      <c r="CPR739"/>
      <c r="CPS739"/>
      <c r="CPT739"/>
      <c r="CPU739"/>
      <c r="CPV739"/>
      <c r="CPW739"/>
      <c r="CPX739"/>
      <c r="CPY739"/>
      <c r="CPZ739"/>
      <c r="CQA739"/>
      <c r="CQB739"/>
      <c r="CQC739"/>
      <c r="CQD739"/>
      <c r="CQE739"/>
      <c r="CQF739"/>
      <c r="CQG739"/>
      <c r="CQH739"/>
      <c r="CQI739"/>
      <c r="CQJ739"/>
      <c r="CQK739"/>
      <c r="CQL739"/>
      <c r="CQM739"/>
      <c r="CQN739"/>
      <c r="CQO739"/>
      <c r="CQP739"/>
      <c r="CQQ739"/>
      <c r="CQR739"/>
      <c r="CQS739"/>
      <c r="CQT739"/>
      <c r="CQU739"/>
      <c r="CQV739"/>
      <c r="CQW739"/>
      <c r="CQX739"/>
      <c r="CQY739"/>
      <c r="CQZ739"/>
      <c r="CRA739"/>
      <c r="CRB739"/>
      <c r="CRC739"/>
      <c r="CRD739"/>
      <c r="CRE739"/>
      <c r="CRF739"/>
      <c r="CRG739"/>
      <c r="CRH739"/>
      <c r="CRI739"/>
      <c r="CRJ739"/>
      <c r="CRK739"/>
      <c r="CRL739"/>
      <c r="CRM739"/>
      <c r="CRN739"/>
      <c r="CRO739"/>
      <c r="CRP739"/>
      <c r="CRQ739"/>
      <c r="CRR739"/>
      <c r="CRS739"/>
      <c r="CRT739"/>
      <c r="CRU739"/>
      <c r="CRV739"/>
      <c r="CRW739"/>
      <c r="CRX739"/>
      <c r="CRY739"/>
      <c r="CRZ739"/>
      <c r="CSA739"/>
      <c r="CSB739"/>
      <c r="CSC739"/>
      <c r="CSD739"/>
      <c r="CSE739"/>
      <c r="CSF739"/>
      <c r="CSG739"/>
      <c r="CSH739"/>
      <c r="CSI739"/>
      <c r="CSJ739"/>
      <c r="CSK739"/>
      <c r="CSL739"/>
      <c r="CSM739"/>
      <c r="CSN739"/>
      <c r="CSO739"/>
      <c r="CSP739"/>
      <c r="CSQ739"/>
      <c r="CSR739"/>
      <c r="CSS739"/>
      <c r="CST739"/>
      <c r="CSU739"/>
      <c r="CSV739"/>
      <c r="CSW739"/>
      <c r="CSX739"/>
      <c r="CSY739"/>
      <c r="CSZ739"/>
      <c r="CTA739"/>
      <c r="CTB739"/>
      <c r="CTC739"/>
      <c r="CTD739"/>
      <c r="CTE739"/>
      <c r="CTF739"/>
      <c r="CTG739"/>
      <c r="CTH739"/>
      <c r="CTI739"/>
      <c r="CTJ739"/>
      <c r="CTK739"/>
      <c r="CTL739"/>
      <c r="CTM739"/>
      <c r="CTN739"/>
      <c r="CTO739"/>
      <c r="CTP739"/>
      <c r="CTQ739"/>
      <c r="CTR739"/>
      <c r="CTS739"/>
      <c r="CTT739"/>
      <c r="CTU739"/>
      <c r="CTV739"/>
      <c r="CTW739"/>
      <c r="CTX739"/>
      <c r="CTY739"/>
      <c r="CTZ739"/>
      <c r="CUA739"/>
      <c r="CUB739"/>
      <c r="CUC739"/>
      <c r="CUD739"/>
      <c r="CUE739"/>
      <c r="CUF739"/>
      <c r="CUG739"/>
      <c r="CUH739"/>
      <c r="CUI739"/>
      <c r="CUJ739"/>
      <c r="CUK739"/>
      <c r="CUL739"/>
      <c r="CUM739"/>
      <c r="CUN739"/>
      <c r="CUO739"/>
      <c r="CUP739"/>
      <c r="CUQ739"/>
      <c r="CUR739"/>
      <c r="CUS739"/>
      <c r="CUT739"/>
      <c r="CUU739"/>
      <c r="CUV739"/>
      <c r="CUW739"/>
      <c r="CUX739"/>
      <c r="CUY739"/>
      <c r="CUZ739"/>
      <c r="CVA739"/>
      <c r="CVB739"/>
      <c r="CVC739"/>
      <c r="CVD739"/>
      <c r="CVE739"/>
      <c r="CVF739"/>
      <c r="CVG739"/>
      <c r="CVH739"/>
      <c r="CVI739"/>
      <c r="CVJ739"/>
      <c r="CVK739"/>
      <c r="CVL739"/>
      <c r="CVM739"/>
      <c r="CVN739"/>
      <c r="CVO739"/>
      <c r="CVP739"/>
      <c r="CVQ739"/>
      <c r="CVR739"/>
      <c r="CVS739"/>
      <c r="CVT739"/>
      <c r="CVU739"/>
      <c r="CVV739"/>
      <c r="CVW739"/>
      <c r="CVX739"/>
      <c r="CVY739"/>
      <c r="CVZ739"/>
      <c r="CWA739"/>
      <c r="CWB739"/>
      <c r="CWC739"/>
      <c r="CWD739"/>
      <c r="CWE739"/>
      <c r="CWF739"/>
      <c r="CWG739"/>
      <c r="CWH739"/>
      <c r="CWI739"/>
      <c r="CWJ739"/>
      <c r="CWK739"/>
      <c r="CWL739"/>
      <c r="CWM739"/>
      <c r="CWN739"/>
      <c r="CWO739"/>
      <c r="CWP739"/>
      <c r="CWQ739"/>
      <c r="CWR739"/>
      <c r="CWS739"/>
      <c r="CWT739"/>
      <c r="CWU739"/>
      <c r="CWV739"/>
      <c r="CWW739"/>
      <c r="CWX739"/>
      <c r="CWY739"/>
      <c r="CWZ739"/>
      <c r="CXA739"/>
      <c r="CXB739"/>
      <c r="CXC739"/>
      <c r="CXD739"/>
      <c r="CXE739"/>
      <c r="CXF739"/>
      <c r="CXG739"/>
      <c r="CXH739"/>
      <c r="CXI739"/>
      <c r="CXJ739"/>
      <c r="CXK739"/>
      <c r="CXL739"/>
      <c r="CXM739"/>
      <c r="CXN739"/>
      <c r="CXO739"/>
      <c r="CXP739"/>
      <c r="CXQ739"/>
      <c r="CXR739"/>
      <c r="CXS739"/>
      <c r="CXT739"/>
      <c r="CXU739"/>
      <c r="CXV739"/>
      <c r="CXW739"/>
      <c r="CXX739"/>
      <c r="CXY739"/>
      <c r="CXZ739"/>
      <c r="CYA739"/>
      <c r="CYB739"/>
      <c r="CYC739"/>
      <c r="CYD739"/>
      <c r="CYE739"/>
      <c r="CYF739"/>
      <c r="CYG739"/>
      <c r="CYH739"/>
      <c r="CYI739"/>
      <c r="CYJ739"/>
      <c r="CYK739"/>
      <c r="CYL739"/>
      <c r="CYM739"/>
      <c r="CYN739"/>
      <c r="CYO739"/>
      <c r="CYP739"/>
      <c r="CYQ739"/>
      <c r="CYR739"/>
      <c r="CYS739"/>
      <c r="CYT739"/>
      <c r="CYU739"/>
      <c r="CYV739"/>
      <c r="CYW739"/>
      <c r="CYX739"/>
      <c r="CYY739"/>
      <c r="CYZ739"/>
      <c r="CZA739"/>
      <c r="CZB739"/>
      <c r="CZC739"/>
      <c r="CZD739"/>
      <c r="CZE739"/>
      <c r="CZF739"/>
      <c r="CZG739"/>
      <c r="CZH739"/>
      <c r="CZI739"/>
      <c r="CZJ739"/>
      <c r="CZK739"/>
      <c r="CZL739"/>
      <c r="CZM739"/>
      <c r="CZN739"/>
      <c r="CZO739"/>
      <c r="CZP739"/>
      <c r="CZQ739"/>
      <c r="CZR739"/>
      <c r="CZS739"/>
      <c r="CZT739"/>
      <c r="CZU739"/>
      <c r="CZV739"/>
      <c r="CZW739"/>
      <c r="CZX739"/>
      <c r="CZY739"/>
      <c r="CZZ739"/>
      <c r="DAA739"/>
      <c r="DAB739"/>
      <c r="DAC739"/>
      <c r="DAD739"/>
      <c r="DAE739"/>
      <c r="DAF739"/>
      <c r="DAG739"/>
      <c r="DAH739"/>
      <c r="DAI739"/>
      <c r="DAJ739"/>
      <c r="DAK739"/>
      <c r="DAL739"/>
      <c r="DAM739"/>
      <c r="DAN739"/>
      <c r="DAO739"/>
      <c r="DAP739"/>
      <c r="DAQ739"/>
      <c r="DAR739"/>
      <c r="DAS739"/>
      <c r="DAT739"/>
      <c r="DAU739"/>
      <c r="DAV739"/>
      <c r="DAW739"/>
      <c r="DAX739"/>
      <c r="DAY739"/>
      <c r="DAZ739"/>
      <c r="DBA739"/>
      <c r="DBB739"/>
      <c r="DBC739"/>
      <c r="DBD739"/>
      <c r="DBE739"/>
      <c r="DBF739"/>
      <c r="DBG739"/>
      <c r="DBH739"/>
      <c r="DBI739"/>
      <c r="DBJ739"/>
      <c r="DBK739"/>
      <c r="DBL739"/>
      <c r="DBM739"/>
      <c r="DBN739"/>
      <c r="DBO739"/>
      <c r="DBP739"/>
      <c r="DBQ739"/>
      <c r="DBR739"/>
      <c r="DBS739"/>
      <c r="DBT739"/>
      <c r="DBU739"/>
      <c r="DBV739"/>
      <c r="DBW739"/>
      <c r="DBX739"/>
      <c r="DBY739"/>
      <c r="DBZ739"/>
      <c r="DCA739"/>
      <c r="DCB739"/>
      <c r="DCC739"/>
      <c r="DCD739"/>
      <c r="DCE739"/>
      <c r="DCF739"/>
      <c r="DCG739"/>
      <c r="DCH739"/>
      <c r="DCI739"/>
      <c r="DCJ739"/>
      <c r="DCK739"/>
      <c r="DCL739"/>
      <c r="DCM739"/>
      <c r="DCN739"/>
      <c r="DCO739"/>
      <c r="DCP739"/>
      <c r="DCQ739"/>
      <c r="DCR739"/>
      <c r="DCS739"/>
      <c r="DCT739"/>
      <c r="DCU739"/>
      <c r="DCV739"/>
      <c r="DCW739"/>
      <c r="DCX739"/>
      <c r="DCY739"/>
      <c r="DCZ739"/>
      <c r="DDA739"/>
      <c r="DDB739"/>
      <c r="DDC739"/>
      <c r="DDD739"/>
      <c r="DDE739"/>
      <c r="DDF739"/>
      <c r="DDG739"/>
      <c r="DDH739"/>
      <c r="DDI739"/>
      <c r="DDJ739"/>
      <c r="DDK739"/>
      <c r="DDL739"/>
      <c r="DDM739"/>
      <c r="DDN739"/>
      <c r="DDO739"/>
      <c r="DDP739"/>
      <c r="DDQ739"/>
      <c r="DDR739"/>
      <c r="DDS739"/>
      <c r="DDT739"/>
      <c r="DDU739"/>
      <c r="DDV739"/>
      <c r="DDW739"/>
      <c r="DDX739"/>
      <c r="DDY739"/>
      <c r="DDZ739"/>
      <c r="DEA739"/>
      <c r="DEB739"/>
      <c r="DEC739"/>
      <c r="DED739"/>
      <c r="DEE739"/>
      <c r="DEF739"/>
      <c r="DEG739"/>
      <c r="DEH739"/>
      <c r="DEI739"/>
      <c r="DEJ739"/>
      <c r="DEK739"/>
      <c r="DEL739"/>
      <c r="DEM739"/>
      <c r="DEN739"/>
      <c r="DEO739"/>
      <c r="DEP739"/>
      <c r="DEQ739"/>
      <c r="DER739"/>
      <c r="DES739"/>
      <c r="DET739"/>
      <c r="DEU739"/>
      <c r="DEV739"/>
      <c r="DEW739"/>
      <c r="DEX739"/>
      <c r="DEY739"/>
      <c r="DEZ739"/>
      <c r="DFA739"/>
      <c r="DFB739"/>
      <c r="DFC739"/>
      <c r="DFD739"/>
      <c r="DFE739"/>
      <c r="DFF739"/>
      <c r="DFG739"/>
      <c r="DFH739"/>
      <c r="DFI739"/>
      <c r="DFJ739"/>
      <c r="DFK739"/>
      <c r="DFL739"/>
      <c r="DFM739"/>
      <c r="DFN739"/>
      <c r="DFO739"/>
      <c r="DFP739"/>
      <c r="DFQ739"/>
      <c r="DFR739"/>
      <c r="DFS739"/>
      <c r="DFT739"/>
      <c r="DFU739"/>
      <c r="DFV739"/>
      <c r="DFW739"/>
      <c r="DFX739"/>
      <c r="DFY739"/>
      <c r="DFZ739"/>
      <c r="DGA739"/>
      <c r="DGB739"/>
      <c r="DGC739"/>
      <c r="DGD739"/>
      <c r="DGE739"/>
      <c r="DGF739"/>
      <c r="DGG739"/>
      <c r="DGH739"/>
      <c r="DGI739"/>
      <c r="DGJ739"/>
      <c r="DGK739"/>
      <c r="DGL739"/>
      <c r="DGM739"/>
      <c r="DGN739"/>
      <c r="DGO739"/>
      <c r="DGP739"/>
      <c r="DGQ739"/>
      <c r="DGR739"/>
      <c r="DGS739"/>
      <c r="DGT739"/>
      <c r="DGU739"/>
      <c r="DGV739"/>
      <c r="DGW739"/>
      <c r="DGX739"/>
      <c r="DGY739"/>
      <c r="DGZ739"/>
      <c r="DHA739"/>
      <c r="DHB739"/>
      <c r="DHC739"/>
      <c r="DHD739"/>
      <c r="DHE739"/>
      <c r="DHF739"/>
      <c r="DHG739"/>
      <c r="DHH739"/>
      <c r="DHI739"/>
      <c r="DHJ739"/>
      <c r="DHK739"/>
      <c r="DHL739"/>
      <c r="DHM739"/>
      <c r="DHN739"/>
      <c r="DHO739"/>
      <c r="DHP739"/>
      <c r="DHQ739"/>
      <c r="DHR739"/>
      <c r="DHS739"/>
      <c r="DHT739"/>
      <c r="DHU739"/>
      <c r="DHV739"/>
      <c r="DHW739"/>
      <c r="DHX739"/>
      <c r="DHY739"/>
      <c r="DHZ739"/>
      <c r="DIA739"/>
      <c r="DIB739"/>
      <c r="DIC739"/>
      <c r="DID739"/>
      <c r="DIE739"/>
      <c r="DIF739"/>
      <c r="DIG739"/>
      <c r="DIH739"/>
      <c r="DII739"/>
      <c r="DIJ739"/>
      <c r="DIK739"/>
      <c r="DIL739"/>
      <c r="DIM739"/>
      <c r="DIN739"/>
      <c r="DIO739"/>
      <c r="DIP739"/>
      <c r="DIQ739"/>
      <c r="DIR739"/>
      <c r="DIS739"/>
      <c r="DIT739"/>
      <c r="DIU739"/>
      <c r="DIV739"/>
      <c r="DIW739"/>
      <c r="DIX739"/>
      <c r="DIY739"/>
      <c r="DIZ739"/>
      <c r="DJA739"/>
      <c r="DJB739"/>
      <c r="DJC739"/>
      <c r="DJD739"/>
      <c r="DJE739"/>
      <c r="DJF739"/>
      <c r="DJG739"/>
      <c r="DJH739"/>
      <c r="DJI739"/>
      <c r="DJJ739"/>
      <c r="DJK739"/>
      <c r="DJL739"/>
      <c r="DJM739"/>
      <c r="DJN739"/>
      <c r="DJO739"/>
      <c r="DJP739"/>
      <c r="DJQ739"/>
      <c r="DJR739"/>
      <c r="DJS739"/>
      <c r="DJT739"/>
      <c r="DJU739"/>
      <c r="DJV739"/>
      <c r="DJW739"/>
      <c r="DJX739"/>
      <c r="DJY739"/>
      <c r="DJZ739"/>
      <c r="DKA739"/>
      <c r="DKB739"/>
      <c r="DKC739"/>
      <c r="DKD739"/>
      <c r="DKE739"/>
      <c r="DKF739"/>
      <c r="DKG739"/>
      <c r="DKH739"/>
      <c r="DKI739"/>
      <c r="DKJ739"/>
      <c r="DKK739"/>
      <c r="DKL739"/>
      <c r="DKM739"/>
      <c r="DKN739"/>
      <c r="DKO739"/>
      <c r="DKP739"/>
      <c r="DKQ739"/>
      <c r="DKR739"/>
      <c r="DKS739"/>
      <c r="DKT739"/>
      <c r="DKU739"/>
      <c r="DKV739"/>
      <c r="DKW739"/>
      <c r="DKX739"/>
      <c r="DKY739"/>
      <c r="DKZ739"/>
      <c r="DLA739"/>
      <c r="DLB739"/>
      <c r="DLC739"/>
      <c r="DLD739"/>
      <c r="DLE739"/>
      <c r="DLF739"/>
      <c r="DLG739"/>
      <c r="DLH739"/>
      <c r="DLI739"/>
      <c r="DLJ739"/>
      <c r="DLK739"/>
      <c r="DLL739"/>
      <c r="DLM739"/>
      <c r="DLN739"/>
      <c r="DLO739"/>
      <c r="DLP739"/>
      <c r="DLQ739"/>
      <c r="DLR739"/>
      <c r="DLS739"/>
      <c r="DLT739"/>
      <c r="DLU739"/>
      <c r="DLV739"/>
      <c r="DLW739"/>
      <c r="DLX739"/>
      <c r="DLY739"/>
      <c r="DLZ739"/>
      <c r="DMA739"/>
      <c r="DMB739"/>
      <c r="DMC739"/>
      <c r="DMD739"/>
      <c r="DME739"/>
      <c r="DMF739"/>
      <c r="DMG739"/>
      <c r="DMH739"/>
      <c r="DMI739"/>
      <c r="DMJ739"/>
      <c r="DMK739"/>
      <c r="DML739"/>
      <c r="DMM739"/>
      <c r="DMN739"/>
      <c r="DMO739"/>
      <c r="DMP739"/>
      <c r="DMQ739"/>
      <c r="DMR739"/>
      <c r="DMS739"/>
      <c r="DMT739"/>
      <c r="DMU739"/>
      <c r="DMV739"/>
      <c r="DMW739"/>
      <c r="DMX739"/>
      <c r="DMY739"/>
      <c r="DMZ739"/>
      <c r="DNA739"/>
      <c r="DNB739"/>
      <c r="DNC739"/>
      <c r="DND739"/>
      <c r="DNE739"/>
      <c r="DNF739"/>
      <c r="DNG739"/>
      <c r="DNH739"/>
      <c r="DNI739"/>
      <c r="DNJ739"/>
      <c r="DNK739"/>
      <c r="DNL739"/>
      <c r="DNM739"/>
      <c r="DNN739"/>
      <c r="DNO739"/>
      <c r="DNP739"/>
      <c r="DNQ739"/>
      <c r="DNR739"/>
      <c r="DNS739"/>
      <c r="DNT739"/>
      <c r="DNU739"/>
      <c r="DNV739"/>
      <c r="DNW739"/>
      <c r="DNX739"/>
      <c r="DNY739"/>
      <c r="DNZ739"/>
      <c r="DOA739"/>
      <c r="DOB739"/>
      <c r="DOC739"/>
      <c r="DOD739"/>
      <c r="DOE739"/>
      <c r="DOF739"/>
      <c r="DOG739"/>
      <c r="DOH739"/>
      <c r="DOI739"/>
      <c r="DOJ739"/>
      <c r="DOK739"/>
      <c r="DOL739"/>
      <c r="DOM739"/>
      <c r="DON739"/>
      <c r="DOO739"/>
      <c r="DOP739"/>
      <c r="DOQ739"/>
      <c r="DOR739"/>
      <c r="DOS739"/>
      <c r="DOT739"/>
      <c r="DOU739"/>
      <c r="DOV739"/>
      <c r="DOW739"/>
      <c r="DOX739"/>
      <c r="DOY739"/>
      <c r="DOZ739"/>
      <c r="DPA739"/>
      <c r="DPB739"/>
      <c r="DPC739"/>
      <c r="DPD739"/>
      <c r="DPE739"/>
      <c r="DPF739"/>
      <c r="DPG739"/>
      <c r="DPH739"/>
      <c r="DPI739"/>
      <c r="DPJ739"/>
      <c r="DPK739"/>
      <c r="DPL739"/>
      <c r="DPM739"/>
      <c r="DPN739"/>
      <c r="DPO739"/>
      <c r="DPP739"/>
      <c r="DPQ739"/>
      <c r="DPR739"/>
      <c r="DPS739"/>
      <c r="DPT739"/>
      <c r="DPU739"/>
      <c r="DPV739"/>
      <c r="DPW739"/>
      <c r="DPX739"/>
      <c r="DPY739"/>
      <c r="DPZ739"/>
      <c r="DQA739"/>
      <c r="DQB739"/>
      <c r="DQC739"/>
      <c r="DQD739"/>
      <c r="DQE739"/>
      <c r="DQF739"/>
      <c r="DQG739"/>
      <c r="DQH739"/>
      <c r="DQI739"/>
      <c r="DQJ739"/>
      <c r="DQK739"/>
      <c r="DQL739"/>
      <c r="DQM739"/>
      <c r="DQN739"/>
      <c r="DQO739"/>
      <c r="DQP739"/>
      <c r="DQQ739"/>
      <c r="DQR739"/>
      <c r="DQS739"/>
      <c r="DQT739"/>
      <c r="DQU739"/>
      <c r="DQV739"/>
      <c r="DQW739"/>
      <c r="DQX739"/>
      <c r="DQY739"/>
      <c r="DQZ739"/>
      <c r="DRA739"/>
      <c r="DRB739"/>
      <c r="DRC739"/>
      <c r="DRD739"/>
      <c r="DRE739"/>
      <c r="DRF739"/>
      <c r="DRG739"/>
      <c r="DRH739"/>
      <c r="DRI739"/>
      <c r="DRJ739"/>
      <c r="DRK739"/>
      <c r="DRL739"/>
      <c r="DRM739"/>
      <c r="DRN739"/>
      <c r="DRO739"/>
      <c r="DRP739"/>
      <c r="DRQ739"/>
      <c r="DRR739"/>
      <c r="DRS739"/>
      <c r="DRT739"/>
      <c r="DRU739"/>
      <c r="DRV739"/>
      <c r="DRW739"/>
      <c r="DRX739"/>
      <c r="DRY739"/>
      <c r="DRZ739"/>
      <c r="DSA739"/>
      <c r="DSB739"/>
      <c r="DSC739"/>
      <c r="DSD739"/>
      <c r="DSE739"/>
      <c r="DSF739"/>
      <c r="DSG739"/>
      <c r="DSH739"/>
      <c r="DSI739"/>
      <c r="DSJ739"/>
      <c r="DSK739"/>
      <c r="DSL739"/>
      <c r="DSM739"/>
      <c r="DSN739"/>
      <c r="DSO739"/>
      <c r="DSP739"/>
      <c r="DSQ739"/>
      <c r="DSR739"/>
      <c r="DSS739"/>
      <c r="DST739"/>
      <c r="DSU739"/>
      <c r="DSV739"/>
      <c r="DSW739"/>
      <c r="DSX739"/>
      <c r="DSY739"/>
      <c r="DSZ739"/>
      <c r="DTA739"/>
      <c r="DTB739"/>
      <c r="DTC739"/>
      <c r="DTD739"/>
      <c r="DTE739"/>
      <c r="DTF739"/>
      <c r="DTG739"/>
      <c r="DTH739"/>
      <c r="DTI739"/>
      <c r="DTJ739"/>
      <c r="DTK739"/>
      <c r="DTL739"/>
      <c r="DTM739"/>
      <c r="DTN739"/>
      <c r="DTO739"/>
      <c r="DTP739"/>
      <c r="DTQ739"/>
      <c r="DTR739"/>
      <c r="DTS739"/>
      <c r="DTT739"/>
      <c r="DTU739"/>
      <c r="DTV739"/>
      <c r="DTW739"/>
      <c r="DTX739"/>
      <c r="DTY739"/>
      <c r="DTZ739"/>
      <c r="DUA739"/>
      <c r="DUB739"/>
      <c r="DUC739"/>
      <c r="DUD739"/>
      <c r="DUE739"/>
      <c r="DUF739"/>
      <c r="DUG739"/>
      <c r="DUH739"/>
      <c r="DUI739"/>
      <c r="DUJ739"/>
      <c r="DUK739"/>
      <c r="DUL739"/>
      <c r="DUM739"/>
      <c r="DUN739"/>
      <c r="DUO739"/>
      <c r="DUP739"/>
      <c r="DUQ739"/>
      <c r="DUR739"/>
      <c r="DUS739"/>
      <c r="DUT739"/>
      <c r="DUU739"/>
      <c r="DUV739"/>
      <c r="DUW739"/>
      <c r="DUX739"/>
      <c r="DUY739"/>
      <c r="DUZ739"/>
      <c r="DVA739"/>
      <c r="DVB739"/>
      <c r="DVC739"/>
      <c r="DVD739"/>
      <c r="DVE739"/>
      <c r="DVF739"/>
      <c r="DVG739"/>
      <c r="DVH739"/>
      <c r="DVI739"/>
      <c r="DVJ739"/>
      <c r="DVK739"/>
      <c r="DVL739"/>
      <c r="DVM739"/>
      <c r="DVN739"/>
      <c r="DVO739"/>
      <c r="DVP739"/>
      <c r="DVQ739"/>
      <c r="DVR739"/>
      <c r="DVS739"/>
      <c r="DVT739"/>
      <c r="DVU739"/>
      <c r="DVV739"/>
      <c r="DVW739"/>
      <c r="DVX739"/>
      <c r="DVY739"/>
      <c r="DVZ739"/>
      <c r="DWA739"/>
      <c r="DWB739"/>
      <c r="DWC739"/>
      <c r="DWD739"/>
      <c r="DWE739"/>
      <c r="DWF739"/>
      <c r="DWG739"/>
      <c r="DWH739"/>
      <c r="DWI739"/>
      <c r="DWJ739"/>
      <c r="DWK739"/>
      <c r="DWL739"/>
      <c r="DWM739"/>
      <c r="DWN739"/>
      <c r="DWO739"/>
      <c r="DWP739"/>
      <c r="DWQ739"/>
      <c r="DWR739"/>
      <c r="DWS739"/>
      <c r="DWT739"/>
      <c r="DWU739"/>
      <c r="DWV739"/>
      <c r="DWW739"/>
      <c r="DWX739"/>
      <c r="DWY739"/>
      <c r="DWZ739"/>
      <c r="DXA739"/>
      <c r="DXB739"/>
      <c r="DXC739"/>
      <c r="DXD739"/>
      <c r="DXE739"/>
      <c r="DXF739"/>
      <c r="DXG739"/>
      <c r="DXH739"/>
      <c r="DXI739"/>
      <c r="DXJ739"/>
      <c r="DXK739"/>
      <c r="DXL739"/>
      <c r="DXM739"/>
      <c r="DXN739"/>
      <c r="DXO739"/>
      <c r="DXP739"/>
      <c r="DXQ739"/>
      <c r="DXR739"/>
      <c r="DXS739"/>
      <c r="DXT739"/>
      <c r="DXU739"/>
      <c r="DXV739"/>
      <c r="DXW739"/>
      <c r="DXX739"/>
      <c r="DXY739"/>
      <c r="DXZ739"/>
      <c r="DYA739"/>
      <c r="DYB739"/>
      <c r="DYC739"/>
      <c r="DYD739"/>
      <c r="DYE739"/>
      <c r="DYF739"/>
      <c r="DYG739"/>
      <c r="DYH739"/>
      <c r="DYI739"/>
      <c r="DYJ739"/>
      <c r="DYK739"/>
      <c r="DYL739"/>
      <c r="DYM739"/>
      <c r="DYN739"/>
      <c r="DYO739"/>
      <c r="DYP739"/>
      <c r="DYQ739"/>
      <c r="DYR739"/>
      <c r="DYS739"/>
      <c r="DYT739"/>
      <c r="DYU739"/>
      <c r="DYV739"/>
      <c r="DYW739"/>
      <c r="DYX739"/>
      <c r="DYY739"/>
      <c r="DYZ739"/>
      <c r="DZA739"/>
      <c r="DZB739"/>
      <c r="DZC739"/>
      <c r="DZD739"/>
      <c r="DZE739"/>
      <c r="DZF739"/>
      <c r="DZG739"/>
      <c r="DZH739"/>
      <c r="DZI739"/>
      <c r="DZJ739"/>
      <c r="DZK739"/>
      <c r="DZL739"/>
      <c r="DZM739"/>
      <c r="DZN739"/>
      <c r="DZO739"/>
      <c r="DZP739"/>
      <c r="DZQ739"/>
      <c r="DZR739"/>
      <c r="DZS739"/>
      <c r="DZT739"/>
      <c r="DZU739"/>
      <c r="DZV739"/>
      <c r="DZW739"/>
      <c r="DZX739"/>
      <c r="DZY739"/>
      <c r="DZZ739"/>
      <c r="EAA739"/>
      <c r="EAB739"/>
      <c r="EAC739"/>
      <c r="EAD739"/>
      <c r="EAE739"/>
      <c r="EAF739"/>
      <c r="EAG739"/>
      <c r="EAH739"/>
      <c r="EAI739"/>
      <c r="EAJ739"/>
      <c r="EAK739"/>
      <c r="EAL739"/>
      <c r="EAM739"/>
      <c r="EAN739"/>
      <c r="EAO739"/>
      <c r="EAP739"/>
      <c r="EAQ739"/>
      <c r="EAR739"/>
      <c r="EAS739"/>
      <c r="EAT739"/>
      <c r="EAU739"/>
      <c r="EAV739"/>
      <c r="EAW739"/>
      <c r="EAX739"/>
      <c r="EAY739"/>
      <c r="EAZ739"/>
      <c r="EBA739"/>
      <c r="EBB739"/>
      <c r="EBC739"/>
      <c r="EBD739"/>
      <c r="EBE739"/>
      <c r="EBF739"/>
      <c r="EBG739"/>
      <c r="EBH739"/>
      <c r="EBI739"/>
      <c r="EBJ739"/>
      <c r="EBK739"/>
      <c r="EBL739"/>
      <c r="EBM739"/>
      <c r="EBN739"/>
      <c r="EBO739"/>
      <c r="EBP739"/>
      <c r="EBQ739"/>
      <c r="EBR739"/>
      <c r="EBS739"/>
      <c r="EBT739"/>
      <c r="EBU739"/>
      <c r="EBV739"/>
      <c r="EBW739"/>
      <c r="EBX739"/>
      <c r="EBY739"/>
      <c r="EBZ739"/>
      <c r="ECA739"/>
      <c r="ECB739"/>
      <c r="ECC739"/>
      <c r="ECD739"/>
      <c r="ECE739"/>
      <c r="ECF739"/>
      <c r="ECG739"/>
      <c r="ECH739"/>
      <c r="ECI739"/>
      <c r="ECJ739"/>
      <c r="ECK739"/>
      <c r="ECL739"/>
      <c r="ECM739"/>
      <c r="ECN739"/>
      <c r="ECO739"/>
      <c r="ECP739"/>
      <c r="ECQ739"/>
      <c r="ECR739"/>
      <c r="ECS739"/>
      <c r="ECT739"/>
      <c r="ECU739"/>
      <c r="ECV739"/>
      <c r="ECW739"/>
      <c r="ECX739"/>
      <c r="ECY739"/>
      <c r="ECZ739"/>
      <c r="EDA739"/>
      <c r="EDB739"/>
      <c r="EDC739"/>
      <c r="EDD739"/>
      <c r="EDE739"/>
      <c r="EDF739"/>
      <c r="EDG739"/>
      <c r="EDH739"/>
      <c r="EDI739"/>
      <c r="EDJ739"/>
      <c r="EDK739"/>
      <c r="EDL739"/>
      <c r="EDM739"/>
      <c r="EDN739"/>
      <c r="EDO739"/>
      <c r="EDP739"/>
      <c r="EDQ739"/>
      <c r="EDR739"/>
      <c r="EDS739"/>
      <c r="EDT739"/>
      <c r="EDU739"/>
      <c r="EDV739"/>
      <c r="EDW739"/>
      <c r="EDX739"/>
      <c r="EDY739"/>
      <c r="EDZ739"/>
      <c r="EEA739"/>
      <c r="EEB739"/>
      <c r="EEC739"/>
      <c r="EED739"/>
      <c r="EEE739"/>
      <c r="EEF739"/>
      <c r="EEG739"/>
      <c r="EEH739"/>
      <c r="EEI739"/>
      <c r="EEJ739"/>
      <c r="EEK739"/>
      <c r="EEL739"/>
      <c r="EEM739"/>
      <c r="EEN739"/>
      <c r="EEO739"/>
      <c r="EEP739"/>
      <c r="EEQ739"/>
      <c r="EER739"/>
      <c r="EES739"/>
      <c r="EET739"/>
      <c r="EEU739"/>
      <c r="EEV739"/>
      <c r="EEW739"/>
      <c r="EEX739"/>
      <c r="EEY739"/>
      <c r="EEZ739"/>
      <c r="EFA739"/>
      <c r="EFB739"/>
      <c r="EFC739"/>
      <c r="EFD739"/>
      <c r="EFE739"/>
      <c r="EFF739"/>
      <c r="EFG739"/>
      <c r="EFH739"/>
      <c r="EFI739"/>
      <c r="EFJ739"/>
      <c r="EFK739"/>
      <c r="EFL739"/>
      <c r="EFM739"/>
      <c r="EFN739"/>
      <c r="EFO739"/>
      <c r="EFP739"/>
      <c r="EFQ739"/>
      <c r="EFR739"/>
      <c r="EFS739"/>
      <c r="EFT739"/>
      <c r="EFU739"/>
      <c r="EFV739"/>
      <c r="EFW739"/>
      <c r="EFX739"/>
      <c r="EFY739"/>
      <c r="EFZ739"/>
      <c r="EGA739"/>
      <c r="EGB739"/>
      <c r="EGC739"/>
      <c r="EGD739"/>
      <c r="EGE739"/>
      <c r="EGF739"/>
      <c r="EGG739"/>
      <c r="EGH739"/>
      <c r="EGI739"/>
      <c r="EGJ739"/>
      <c r="EGK739"/>
      <c r="EGL739"/>
      <c r="EGM739"/>
      <c r="EGN739"/>
      <c r="EGO739"/>
      <c r="EGP739"/>
      <c r="EGQ739"/>
      <c r="EGR739"/>
      <c r="EGS739"/>
      <c r="EGT739"/>
      <c r="EGU739"/>
      <c r="EGV739"/>
      <c r="EGW739"/>
      <c r="EGX739"/>
      <c r="EGY739"/>
      <c r="EGZ739"/>
      <c r="EHA739"/>
      <c r="EHB739"/>
      <c r="EHC739"/>
      <c r="EHD739"/>
      <c r="EHE739"/>
      <c r="EHF739"/>
      <c r="EHG739"/>
      <c r="EHH739"/>
      <c r="EHI739"/>
      <c r="EHJ739"/>
      <c r="EHK739"/>
      <c r="EHL739"/>
      <c r="EHM739"/>
      <c r="EHN739"/>
      <c r="EHO739"/>
      <c r="EHP739"/>
      <c r="EHQ739"/>
      <c r="EHR739"/>
      <c r="EHS739"/>
      <c r="EHT739"/>
      <c r="EHU739"/>
      <c r="EHV739"/>
      <c r="EHW739"/>
      <c r="EHX739"/>
      <c r="EHY739"/>
      <c r="EHZ739"/>
      <c r="EIA739"/>
      <c r="EIB739"/>
      <c r="EIC739"/>
      <c r="EID739"/>
      <c r="EIE739"/>
      <c r="EIF739"/>
      <c r="EIG739"/>
      <c r="EIH739"/>
      <c r="EII739"/>
      <c r="EIJ739"/>
      <c r="EIK739"/>
      <c r="EIL739"/>
      <c r="EIM739"/>
      <c r="EIN739"/>
      <c r="EIO739"/>
      <c r="EIP739"/>
      <c r="EIQ739"/>
      <c r="EIR739"/>
      <c r="EIS739"/>
      <c r="EIT739"/>
      <c r="EIU739"/>
      <c r="EIV739"/>
      <c r="EIW739"/>
      <c r="EIX739"/>
      <c r="EIY739"/>
      <c r="EIZ739"/>
      <c r="EJA739"/>
      <c r="EJB739"/>
      <c r="EJC739"/>
      <c r="EJD739"/>
      <c r="EJE739"/>
      <c r="EJF739"/>
      <c r="EJG739"/>
      <c r="EJH739"/>
      <c r="EJI739"/>
      <c r="EJJ739"/>
      <c r="EJK739"/>
      <c r="EJL739"/>
      <c r="EJM739"/>
      <c r="EJN739"/>
      <c r="EJO739"/>
      <c r="EJP739"/>
      <c r="EJQ739"/>
      <c r="EJR739"/>
      <c r="EJS739"/>
      <c r="EJT739"/>
      <c r="EJU739"/>
      <c r="EJV739"/>
      <c r="EJW739"/>
      <c r="EJX739"/>
      <c r="EJY739"/>
      <c r="EJZ739"/>
      <c r="EKA739"/>
      <c r="EKB739"/>
      <c r="EKC739"/>
      <c r="EKD739"/>
      <c r="EKE739"/>
      <c r="EKF739"/>
      <c r="EKG739"/>
      <c r="EKH739"/>
      <c r="EKI739"/>
      <c r="EKJ739"/>
      <c r="EKK739"/>
      <c r="EKL739"/>
      <c r="EKM739"/>
      <c r="EKN739"/>
      <c r="EKO739"/>
      <c r="EKP739"/>
      <c r="EKQ739"/>
      <c r="EKR739"/>
      <c r="EKS739"/>
      <c r="EKT739"/>
      <c r="EKU739"/>
      <c r="EKV739"/>
      <c r="EKW739"/>
      <c r="EKX739"/>
      <c r="EKY739"/>
      <c r="EKZ739"/>
      <c r="ELA739"/>
      <c r="ELB739"/>
      <c r="ELC739"/>
      <c r="ELD739"/>
      <c r="ELE739"/>
      <c r="ELF739"/>
      <c r="ELG739"/>
      <c r="ELH739"/>
      <c r="ELI739"/>
      <c r="ELJ739"/>
      <c r="ELK739"/>
      <c r="ELL739"/>
      <c r="ELM739"/>
      <c r="ELN739"/>
      <c r="ELO739"/>
      <c r="ELP739"/>
      <c r="ELQ739"/>
      <c r="ELR739"/>
      <c r="ELS739"/>
      <c r="ELT739"/>
      <c r="ELU739"/>
      <c r="ELV739"/>
      <c r="ELW739"/>
      <c r="ELX739"/>
      <c r="ELY739"/>
      <c r="ELZ739"/>
      <c r="EMA739"/>
      <c r="EMB739"/>
      <c r="EMC739"/>
      <c r="EMD739"/>
      <c r="EME739"/>
      <c r="EMF739"/>
      <c r="EMG739"/>
      <c r="EMH739"/>
      <c r="EMI739"/>
      <c r="EMJ739"/>
      <c r="EMK739"/>
      <c r="EML739"/>
      <c r="EMM739"/>
      <c r="EMN739"/>
      <c r="EMO739"/>
      <c r="EMP739"/>
      <c r="EMQ739"/>
      <c r="EMR739"/>
      <c r="EMS739"/>
      <c r="EMT739"/>
      <c r="EMU739"/>
      <c r="EMV739"/>
      <c r="EMW739"/>
      <c r="EMX739"/>
      <c r="EMY739"/>
      <c r="EMZ739"/>
      <c r="ENA739"/>
      <c r="ENB739"/>
      <c r="ENC739"/>
      <c r="END739"/>
      <c r="ENE739"/>
      <c r="ENF739"/>
      <c r="ENG739"/>
      <c r="ENH739"/>
      <c r="ENI739"/>
      <c r="ENJ739"/>
      <c r="ENK739"/>
      <c r="ENL739"/>
      <c r="ENM739"/>
      <c r="ENN739"/>
      <c r="ENO739"/>
      <c r="ENP739"/>
      <c r="ENQ739"/>
      <c r="ENR739"/>
      <c r="ENS739"/>
      <c r="ENT739"/>
      <c r="ENU739"/>
      <c r="ENV739"/>
      <c r="ENW739"/>
      <c r="ENX739"/>
      <c r="ENY739"/>
      <c r="ENZ739"/>
      <c r="EOA739"/>
      <c r="EOB739"/>
      <c r="EOC739"/>
      <c r="EOD739"/>
      <c r="EOE739"/>
      <c r="EOF739"/>
      <c r="EOG739"/>
      <c r="EOH739"/>
      <c r="EOI739"/>
      <c r="EOJ739"/>
      <c r="EOK739"/>
      <c r="EOL739"/>
      <c r="EOM739"/>
      <c r="EON739"/>
      <c r="EOO739"/>
      <c r="EOP739"/>
      <c r="EOQ739"/>
      <c r="EOR739"/>
      <c r="EOS739"/>
      <c r="EOT739"/>
      <c r="EOU739"/>
      <c r="EOV739"/>
      <c r="EOW739"/>
      <c r="EOX739"/>
      <c r="EOY739"/>
      <c r="EOZ739"/>
      <c r="EPA739"/>
      <c r="EPB739"/>
      <c r="EPC739"/>
      <c r="EPD739"/>
      <c r="EPE739"/>
      <c r="EPF739"/>
      <c r="EPG739"/>
      <c r="EPH739"/>
      <c r="EPI739"/>
      <c r="EPJ739"/>
      <c r="EPK739"/>
      <c r="EPL739"/>
      <c r="EPM739"/>
      <c r="EPN739"/>
      <c r="EPO739"/>
      <c r="EPP739"/>
      <c r="EPQ739"/>
      <c r="EPR739"/>
      <c r="EPS739"/>
      <c r="EPT739"/>
      <c r="EPU739"/>
      <c r="EPV739"/>
      <c r="EPW739"/>
      <c r="EPX739"/>
      <c r="EPY739"/>
      <c r="EPZ739"/>
      <c r="EQA739"/>
      <c r="EQB739"/>
      <c r="EQC739"/>
      <c r="EQD739"/>
      <c r="EQE739"/>
      <c r="EQF739"/>
      <c r="EQG739"/>
      <c r="EQH739"/>
      <c r="EQI739"/>
      <c r="EQJ739"/>
      <c r="EQK739"/>
      <c r="EQL739"/>
      <c r="EQM739"/>
      <c r="EQN739"/>
      <c r="EQO739"/>
      <c r="EQP739"/>
      <c r="EQQ739"/>
      <c r="EQR739"/>
      <c r="EQS739"/>
      <c r="EQT739"/>
      <c r="EQU739"/>
      <c r="EQV739"/>
      <c r="EQW739"/>
      <c r="EQX739"/>
      <c r="EQY739"/>
      <c r="EQZ739"/>
      <c r="ERA739"/>
      <c r="ERB739"/>
      <c r="ERC739"/>
      <c r="ERD739"/>
      <c r="ERE739"/>
      <c r="ERF739"/>
      <c r="ERG739"/>
      <c r="ERH739"/>
      <c r="ERI739"/>
      <c r="ERJ739"/>
      <c r="ERK739"/>
      <c r="ERL739"/>
      <c r="ERM739"/>
      <c r="ERN739"/>
      <c r="ERO739"/>
      <c r="ERP739"/>
      <c r="ERQ739"/>
      <c r="ERR739"/>
      <c r="ERS739"/>
      <c r="ERT739"/>
      <c r="ERU739"/>
      <c r="ERV739"/>
      <c r="ERW739"/>
      <c r="ERX739"/>
      <c r="ERY739"/>
      <c r="ERZ739"/>
      <c r="ESA739"/>
      <c r="ESB739"/>
      <c r="ESC739"/>
      <c r="ESD739"/>
      <c r="ESE739"/>
      <c r="ESF739"/>
      <c r="ESG739"/>
      <c r="ESH739"/>
      <c r="ESI739"/>
      <c r="ESJ739"/>
      <c r="ESK739"/>
      <c r="ESL739"/>
      <c r="ESM739"/>
      <c r="ESN739"/>
      <c r="ESO739"/>
      <c r="ESP739"/>
      <c r="ESQ739"/>
      <c r="ESR739"/>
      <c r="ESS739"/>
      <c r="EST739"/>
      <c r="ESU739"/>
      <c r="ESV739"/>
      <c r="ESW739"/>
      <c r="ESX739"/>
      <c r="ESY739"/>
      <c r="ESZ739"/>
      <c r="ETA739"/>
      <c r="ETB739"/>
      <c r="ETC739"/>
      <c r="ETD739"/>
      <c r="ETE739"/>
      <c r="ETF739"/>
      <c r="ETG739"/>
      <c r="ETH739"/>
      <c r="ETI739"/>
      <c r="ETJ739"/>
      <c r="ETK739"/>
      <c r="ETL739"/>
      <c r="ETM739"/>
      <c r="ETN739"/>
      <c r="ETO739"/>
      <c r="ETP739"/>
      <c r="ETQ739"/>
      <c r="ETR739"/>
      <c r="ETS739"/>
      <c r="ETT739"/>
      <c r="ETU739"/>
      <c r="ETV739"/>
      <c r="ETW739"/>
      <c r="ETX739"/>
      <c r="ETY739"/>
      <c r="ETZ739"/>
      <c r="EUA739"/>
      <c r="EUB739"/>
      <c r="EUC739"/>
      <c r="EUD739"/>
      <c r="EUE739"/>
      <c r="EUF739"/>
      <c r="EUG739"/>
      <c r="EUH739"/>
      <c r="EUI739"/>
      <c r="EUJ739"/>
      <c r="EUK739"/>
      <c r="EUL739"/>
      <c r="EUM739"/>
      <c r="EUN739"/>
      <c r="EUO739"/>
      <c r="EUP739"/>
      <c r="EUQ739"/>
      <c r="EUR739"/>
      <c r="EUS739"/>
      <c r="EUT739"/>
      <c r="EUU739"/>
      <c r="EUV739"/>
      <c r="EUW739"/>
      <c r="EUX739"/>
      <c r="EUY739"/>
      <c r="EUZ739"/>
      <c r="EVA739"/>
      <c r="EVB739"/>
      <c r="EVC739"/>
      <c r="EVD739"/>
      <c r="EVE739"/>
      <c r="EVF739"/>
      <c r="EVG739"/>
      <c r="EVH739"/>
      <c r="EVI739"/>
      <c r="EVJ739"/>
      <c r="EVK739"/>
      <c r="EVL739"/>
      <c r="EVM739"/>
      <c r="EVN739"/>
      <c r="EVO739"/>
      <c r="EVP739"/>
      <c r="EVQ739"/>
      <c r="EVR739"/>
      <c r="EVS739"/>
      <c r="EVT739"/>
      <c r="EVU739"/>
      <c r="EVV739"/>
      <c r="EVW739"/>
      <c r="EVX739"/>
      <c r="EVY739"/>
      <c r="EVZ739"/>
      <c r="EWA739"/>
      <c r="EWB739"/>
      <c r="EWC739"/>
      <c r="EWD739"/>
      <c r="EWE739"/>
      <c r="EWF739"/>
      <c r="EWG739"/>
      <c r="EWH739"/>
      <c r="EWI739"/>
      <c r="EWJ739"/>
      <c r="EWK739"/>
      <c r="EWL739"/>
      <c r="EWM739"/>
      <c r="EWN739"/>
      <c r="EWO739"/>
      <c r="EWP739"/>
      <c r="EWQ739"/>
      <c r="EWR739"/>
      <c r="EWS739"/>
      <c r="EWT739"/>
      <c r="EWU739"/>
      <c r="EWV739"/>
      <c r="EWW739"/>
      <c r="EWX739"/>
      <c r="EWY739"/>
      <c r="EWZ739"/>
      <c r="EXA739"/>
      <c r="EXB739"/>
      <c r="EXC739"/>
      <c r="EXD739"/>
      <c r="EXE739"/>
      <c r="EXF739"/>
      <c r="EXG739"/>
      <c r="EXH739"/>
      <c r="EXI739"/>
      <c r="EXJ739"/>
      <c r="EXK739"/>
      <c r="EXL739"/>
      <c r="EXM739"/>
      <c r="EXN739"/>
      <c r="EXO739"/>
      <c r="EXP739"/>
      <c r="EXQ739"/>
      <c r="EXR739"/>
      <c r="EXS739"/>
      <c r="EXT739"/>
      <c r="EXU739"/>
      <c r="EXV739"/>
      <c r="EXW739"/>
      <c r="EXX739"/>
      <c r="EXY739"/>
      <c r="EXZ739"/>
      <c r="EYA739"/>
      <c r="EYB739"/>
      <c r="EYC739"/>
      <c r="EYD739"/>
      <c r="EYE739"/>
      <c r="EYF739"/>
      <c r="EYG739"/>
      <c r="EYH739"/>
      <c r="EYI739"/>
      <c r="EYJ739"/>
      <c r="EYK739"/>
      <c r="EYL739"/>
      <c r="EYM739"/>
      <c r="EYN739"/>
      <c r="EYO739"/>
      <c r="EYP739"/>
      <c r="EYQ739"/>
      <c r="EYR739"/>
      <c r="EYS739"/>
      <c r="EYT739"/>
      <c r="EYU739"/>
      <c r="EYV739"/>
      <c r="EYW739"/>
      <c r="EYX739"/>
      <c r="EYY739"/>
      <c r="EYZ739"/>
      <c r="EZA739"/>
      <c r="EZB739"/>
      <c r="EZC739"/>
      <c r="EZD739"/>
      <c r="EZE739"/>
      <c r="EZF739"/>
      <c r="EZG739"/>
      <c r="EZH739"/>
      <c r="EZI739"/>
      <c r="EZJ739"/>
      <c r="EZK739"/>
      <c r="EZL739"/>
      <c r="EZM739"/>
      <c r="EZN739"/>
      <c r="EZO739"/>
      <c r="EZP739"/>
      <c r="EZQ739"/>
      <c r="EZR739"/>
      <c r="EZS739"/>
      <c r="EZT739"/>
      <c r="EZU739"/>
      <c r="EZV739"/>
      <c r="EZW739"/>
      <c r="EZX739"/>
      <c r="EZY739"/>
      <c r="EZZ739"/>
      <c r="FAA739"/>
      <c r="FAB739"/>
      <c r="FAC739"/>
      <c r="FAD739"/>
      <c r="FAE739"/>
      <c r="FAF739"/>
      <c r="FAG739"/>
      <c r="FAH739"/>
      <c r="FAI739"/>
      <c r="FAJ739"/>
      <c r="FAK739"/>
      <c r="FAL739"/>
      <c r="FAM739"/>
      <c r="FAN739"/>
      <c r="FAO739"/>
      <c r="FAP739"/>
      <c r="FAQ739"/>
      <c r="FAR739"/>
      <c r="FAS739"/>
      <c r="FAT739"/>
      <c r="FAU739"/>
      <c r="FAV739"/>
      <c r="FAW739"/>
      <c r="FAX739"/>
      <c r="FAY739"/>
      <c r="FAZ739"/>
      <c r="FBA739"/>
      <c r="FBB739"/>
      <c r="FBC739"/>
      <c r="FBD739"/>
      <c r="FBE739"/>
      <c r="FBF739"/>
      <c r="FBG739"/>
      <c r="FBH739"/>
      <c r="FBI739"/>
      <c r="FBJ739"/>
      <c r="FBK739"/>
      <c r="FBL739"/>
      <c r="FBM739"/>
      <c r="FBN739"/>
      <c r="FBO739"/>
      <c r="FBP739"/>
      <c r="FBQ739"/>
      <c r="FBR739"/>
      <c r="FBS739"/>
      <c r="FBT739"/>
      <c r="FBU739"/>
      <c r="FBV739"/>
      <c r="FBW739"/>
      <c r="FBX739"/>
      <c r="FBY739"/>
      <c r="FBZ739"/>
      <c r="FCA739"/>
      <c r="FCB739"/>
      <c r="FCC739"/>
      <c r="FCD739"/>
      <c r="FCE739"/>
      <c r="FCF739"/>
      <c r="FCG739"/>
      <c r="FCH739"/>
      <c r="FCI739"/>
      <c r="FCJ739"/>
      <c r="FCK739"/>
      <c r="FCL739"/>
      <c r="FCM739"/>
      <c r="FCN739"/>
      <c r="FCO739"/>
      <c r="FCP739"/>
      <c r="FCQ739"/>
      <c r="FCR739"/>
      <c r="FCS739"/>
      <c r="FCT739"/>
      <c r="FCU739"/>
      <c r="FCV739"/>
      <c r="FCW739"/>
      <c r="FCX739"/>
      <c r="FCY739"/>
      <c r="FCZ739"/>
      <c r="FDA739"/>
      <c r="FDB739"/>
      <c r="FDC739"/>
      <c r="FDD739"/>
      <c r="FDE739"/>
      <c r="FDF739"/>
      <c r="FDG739"/>
      <c r="FDH739"/>
      <c r="FDI739"/>
      <c r="FDJ739"/>
      <c r="FDK739"/>
      <c r="FDL739"/>
      <c r="FDM739"/>
      <c r="FDN739"/>
      <c r="FDO739"/>
      <c r="FDP739"/>
      <c r="FDQ739"/>
      <c r="FDR739"/>
      <c r="FDS739"/>
      <c r="FDT739"/>
      <c r="FDU739"/>
      <c r="FDV739"/>
      <c r="FDW739"/>
      <c r="FDX739"/>
      <c r="FDY739"/>
      <c r="FDZ739"/>
      <c r="FEA739"/>
      <c r="FEB739"/>
      <c r="FEC739"/>
      <c r="FED739"/>
      <c r="FEE739"/>
      <c r="FEF739"/>
      <c r="FEG739"/>
      <c r="FEH739"/>
      <c r="FEI739"/>
      <c r="FEJ739"/>
      <c r="FEK739"/>
      <c r="FEL739"/>
      <c r="FEM739"/>
      <c r="FEN739"/>
      <c r="FEO739"/>
      <c r="FEP739"/>
      <c r="FEQ739"/>
      <c r="FER739"/>
      <c r="FES739"/>
      <c r="FET739"/>
      <c r="FEU739"/>
      <c r="FEV739"/>
      <c r="FEW739"/>
      <c r="FEX739"/>
      <c r="FEY739"/>
      <c r="FEZ739"/>
      <c r="FFA739"/>
      <c r="FFB739"/>
      <c r="FFC739"/>
      <c r="FFD739"/>
      <c r="FFE739"/>
      <c r="FFF739"/>
      <c r="FFG739"/>
      <c r="FFH739"/>
      <c r="FFI739"/>
      <c r="FFJ739"/>
      <c r="FFK739"/>
      <c r="FFL739"/>
      <c r="FFM739"/>
      <c r="FFN739"/>
      <c r="FFO739"/>
      <c r="FFP739"/>
      <c r="FFQ739"/>
      <c r="FFR739"/>
      <c r="FFS739"/>
      <c r="FFT739"/>
      <c r="FFU739"/>
      <c r="FFV739"/>
      <c r="FFW739"/>
      <c r="FFX739"/>
      <c r="FFY739"/>
      <c r="FFZ739"/>
      <c r="FGA739"/>
      <c r="FGB739"/>
      <c r="FGC739"/>
      <c r="FGD739"/>
      <c r="FGE739"/>
      <c r="FGF739"/>
      <c r="FGG739"/>
      <c r="FGH739"/>
      <c r="FGI739"/>
      <c r="FGJ739"/>
      <c r="FGK739"/>
      <c r="FGL739"/>
      <c r="FGM739"/>
      <c r="FGN739"/>
      <c r="FGO739"/>
      <c r="FGP739"/>
      <c r="FGQ739"/>
      <c r="FGR739"/>
      <c r="FGS739"/>
      <c r="FGT739"/>
      <c r="FGU739"/>
      <c r="FGV739"/>
      <c r="FGW739"/>
      <c r="FGX739"/>
      <c r="FGY739"/>
      <c r="FGZ739"/>
      <c r="FHA739"/>
      <c r="FHB739"/>
      <c r="FHC739"/>
      <c r="FHD739"/>
      <c r="FHE739"/>
      <c r="FHF739"/>
      <c r="FHG739"/>
      <c r="FHH739"/>
      <c r="FHI739"/>
      <c r="FHJ739"/>
      <c r="FHK739"/>
      <c r="FHL739"/>
      <c r="FHM739"/>
      <c r="FHN739"/>
      <c r="FHO739"/>
      <c r="FHP739"/>
      <c r="FHQ739"/>
      <c r="FHR739"/>
      <c r="FHS739"/>
      <c r="FHT739"/>
      <c r="FHU739"/>
      <c r="FHV739"/>
      <c r="FHW739"/>
      <c r="FHX739"/>
      <c r="FHY739"/>
      <c r="FHZ739"/>
      <c r="FIA739"/>
      <c r="FIB739"/>
      <c r="FIC739"/>
      <c r="FID739"/>
      <c r="FIE739"/>
      <c r="FIF739"/>
      <c r="FIG739"/>
      <c r="FIH739"/>
      <c r="FII739"/>
      <c r="FIJ739"/>
      <c r="FIK739"/>
      <c r="FIL739"/>
      <c r="FIM739"/>
      <c r="FIN739"/>
      <c r="FIO739"/>
      <c r="FIP739"/>
      <c r="FIQ739"/>
      <c r="FIR739"/>
      <c r="FIS739"/>
      <c r="FIT739"/>
      <c r="FIU739"/>
      <c r="FIV739"/>
      <c r="FIW739"/>
      <c r="FIX739"/>
      <c r="FIY739"/>
      <c r="FIZ739"/>
      <c r="FJA739"/>
      <c r="FJB739"/>
      <c r="FJC739"/>
      <c r="FJD739"/>
      <c r="FJE739"/>
      <c r="FJF739"/>
      <c r="FJG739"/>
      <c r="FJH739"/>
      <c r="FJI739"/>
      <c r="FJJ739"/>
      <c r="FJK739"/>
      <c r="FJL739"/>
      <c r="FJM739"/>
      <c r="FJN739"/>
      <c r="FJO739"/>
      <c r="FJP739"/>
      <c r="FJQ739"/>
      <c r="FJR739"/>
      <c r="FJS739"/>
      <c r="FJT739"/>
      <c r="FJU739"/>
      <c r="FJV739"/>
      <c r="FJW739"/>
      <c r="FJX739"/>
      <c r="FJY739"/>
      <c r="FJZ739"/>
      <c r="FKA739"/>
      <c r="FKB739"/>
      <c r="FKC739"/>
      <c r="FKD739"/>
      <c r="FKE739"/>
      <c r="FKF739"/>
      <c r="FKG739"/>
      <c r="FKH739"/>
      <c r="FKI739"/>
      <c r="FKJ739"/>
      <c r="FKK739"/>
      <c r="FKL739"/>
      <c r="FKM739"/>
      <c r="FKN739"/>
      <c r="FKO739"/>
      <c r="FKP739"/>
      <c r="FKQ739"/>
      <c r="FKR739"/>
      <c r="FKS739"/>
      <c r="FKT739"/>
      <c r="FKU739"/>
      <c r="FKV739"/>
      <c r="FKW739"/>
      <c r="FKX739"/>
      <c r="FKY739"/>
      <c r="FKZ739"/>
      <c r="FLA739"/>
      <c r="FLB739"/>
      <c r="FLC739"/>
      <c r="FLD739"/>
      <c r="FLE739"/>
      <c r="FLF739"/>
      <c r="FLG739"/>
      <c r="FLH739"/>
      <c r="FLI739"/>
      <c r="FLJ739"/>
      <c r="FLK739"/>
      <c r="FLL739"/>
      <c r="FLM739"/>
      <c r="FLN739"/>
      <c r="FLO739"/>
      <c r="FLP739"/>
      <c r="FLQ739"/>
      <c r="FLR739"/>
      <c r="FLS739"/>
      <c r="FLT739"/>
      <c r="FLU739"/>
      <c r="FLV739"/>
      <c r="FLW739"/>
      <c r="FLX739"/>
      <c r="FLY739"/>
      <c r="FLZ739"/>
      <c r="FMA739"/>
      <c r="FMB739"/>
      <c r="FMC739"/>
      <c r="FMD739"/>
      <c r="FME739"/>
      <c r="FMF739"/>
      <c r="FMG739"/>
      <c r="FMH739"/>
      <c r="FMI739"/>
      <c r="FMJ739"/>
      <c r="FMK739"/>
      <c r="FML739"/>
      <c r="FMM739"/>
      <c r="FMN739"/>
      <c r="FMO739"/>
      <c r="FMP739"/>
      <c r="FMQ739"/>
      <c r="FMR739"/>
      <c r="FMS739"/>
      <c r="FMT739"/>
      <c r="FMU739"/>
      <c r="FMV739"/>
      <c r="FMW739"/>
      <c r="FMX739"/>
      <c r="FMY739"/>
      <c r="FMZ739"/>
      <c r="FNA739"/>
      <c r="FNB739"/>
      <c r="FNC739"/>
      <c r="FND739"/>
      <c r="FNE739"/>
      <c r="FNF739"/>
      <c r="FNG739"/>
      <c r="FNH739"/>
      <c r="FNI739"/>
      <c r="FNJ739"/>
      <c r="FNK739"/>
      <c r="FNL739"/>
      <c r="FNM739"/>
      <c r="FNN739"/>
      <c r="FNO739"/>
      <c r="FNP739"/>
      <c r="FNQ739"/>
      <c r="FNR739"/>
      <c r="FNS739"/>
      <c r="FNT739"/>
      <c r="FNU739"/>
      <c r="FNV739"/>
      <c r="FNW739"/>
      <c r="FNX739"/>
      <c r="FNY739"/>
      <c r="FNZ739"/>
      <c r="FOA739"/>
      <c r="FOB739"/>
      <c r="FOC739"/>
      <c r="FOD739"/>
      <c r="FOE739"/>
      <c r="FOF739"/>
      <c r="FOG739"/>
      <c r="FOH739"/>
      <c r="FOI739"/>
      <c r="FOJ739"/>
      <c r="FOK739"/>
      <c r="FOL739"/>
      <c r="FOM739"/>
      <c r="FON739"/>
      <c r="FOO739"/>
      <c r="FOP739"/>
      <c r="FOQ739"/>
      <c r="FOR739"/>
      <c r="FOS739"/>
      <c r="FOT739"/>
      <c r="FOU739"/>
      <c r="FOV739"/>
      <c r="FOW739"/>
      <c r="FOX739"/>
      <c r="FOY739"/>
      <c r="FOZ739"/>
      <c r="FPA739"/>
      <c r="FPB739"/>
      <c r="FPC739"/>
      <c r="FPD739"/>
      <c r="FPE739"/>
      <c r="FPF739"/>
      <c r="FPG739"/>
      <c r="FPH739"/>
      <c r="FPI739"/>
      <c r="FPJ739"/>
      <c r="FPK739"/>
      <c r="FPL739"/>
      <c r="FPM739"/>
      <c r="FPN739"/>
      <c r="FPO739"/>
      <c r="FPP739"/>
      <c r="FPQ739"/>
      <c r="FPR739"/>
      <c r="FPS739"/>
      <c r="FPT739"/>
      <c r="FPU739"/>
      <c r="FPV739"/>
      <c r="FPW739"/>
      <c r="FPX739"/>
      <c r="FPY739"/>
      <c r="FPZ739"/>
      <c r="FQA739"/>
      <c r="FQB739"/>
      <c r="FQC739"/>
      <c r="FQD739"/>
      <c r="FQE739"/>
      <c r="FQF739"/>
      <c r="FQG739"/>
      <c r="FQH739"/>
      <c r="FQI739"/>
      <c r="FQJ739"/>
      <c r="FQK739"/>
      <c r="FQL739"/>
      <c r="FQM739"/>
      <c r="FQN739"/>
      <c r="FQO739"/>
      <c r="FQP739"/>
      <c r="FQQ739"/>
      <c r="FQR739"/>
      <c r="FQS739"/>
      <c r="FQT739"/>
      <c r="FQU739"/>
      <c r="FQV739"/>
      <c r="FQW739"/>
      <c r="FQX739"/>
      <c r="FQY739"/>
      <c r="FQZ739"/>
      <c r="FRA739"/>
      <c r="FRB739"/>
      <c r="FRC739"/>
      <c r="FRD739"/>
      <c r="FRE739"/>
      <c r="FRF739"/>
      <c r="FRG739"/>
      <c r="FRH739"/>
      <c r="FRI739"/>
      <c r="FRJ739"/>
      <c r="FRK739"/>
      <c r="FRL739"/>
      <c r="FRM739"/>
      <c r="FRN739"/>
      <c r="FRO739"/>
      <c r="FRP739"/>
      <c r="FRQ739"/>
      <c r="FRR739"/>
      <c r="FRS739"/>
      <c r="FRT739"/>
      <c r="FRU739"/>
      <c r="FRV739"/>
      <c r="FRW739"/>
      <c r="FRX739"/>
      <c r="FRY739"/>
      <c r="FRZ739"/>
      <c r="FSA739"/>
      <c r="FSB739"/>
      <c r="FSC739"/>
      <c r="FSD739"/>
      <c r="FSE739"/>
      <c r="FSF739"/>
      <c r="FSG739"/>
      <c r="FSH739"/>
      <c r="FSI739"/>
      <c r="FSJ739"/>
      <c r="FSK739"/>
      <c r="FSL739"/>
      <c r="FSM739"/>
      <c r="FSN739"/>
      <c r="FSO739"/>
      <c r="FSP739"/>
      <c r="FSQ739"/>
      <c r="FSR739"/>
      <c r="FSS739"/>
      <c r="FST739"/>
      <c r="FSU739"/>
      <c r="FSV739"/>
      <c r="FSW739"/>
      <c r="FSX739"/>
      <c r="FSY739"/>
      <c r="FSZ739"/>
      <c r="FTA739"/>
      <c r="FTB739"/>
      <c r="FTC739"/>
      <c r="FTD739"/>
      <c r="FTE739"/>
      <c r="FTF739"/>
      <c r="FTG739"/>
      <c r="FTH739"/>
      <c r="FTI739"/>
      <c r="FTJ739"/>
      <c r="FTK739"/>
      <c r="FTL739"/>
      <c r="FTM739"/>
      <c r="FTN739"/>
      <c r="FTO739"/>
      <c r="FTP739"/>
      <c r="FTQ739"/>
      <c r="FTR739"/>
      <c r="FTS739"/>
      <c r="FTT739"/>
      <c r="FTU739"/>
      <c r="FTV739"/>
      <c r="FTW739"/>
      <c r="FTX739"/>
      <c r="FTY739"/>
      <c r="FTZ739"/>
      <c r="FUA739"/>
      <c r="FUB739"/>
      <c r="FUC739"/>
      <c r="FUD739"/>
      <c r="FUE739"/>
      <c r="FUF739"/>
      <c r="FUG739"/>
      <c r="FUH739"/>
      <c r="FUI739"/>
      <c r="FUJ739"/>
      <c r="FUK739"/>
      <c r="FUL739"/>
      <c r="FUM739"/>
      <c r="FUN739"/>
      <c r="FUO739"/>
      <c r="FUP739"/>
      <c r="FUQ739"/>
      <c r="FUR739"/>
      <c r="FUS739"/>
      <c r="FUT739"/>
      <c r="FUU739"/>
      <c r="FUV739"/>
      <c r="FUW739"/>
      <c r="FUX739"/>
      <c r="FUY739"/>
      <c r="FUZ739"/>
      <c r="FVA739"/>
      <c r="FVB739"/>
      <c r="FVC739"/>
      <c r="FVD739"/>
      <c r="FVE739"/>
      <c r="FVF739"/>
      <c r="FVG739"/>
      <c r="FVH739"/>
      <c r="FVI739"/>
      <c r="FVJ739"/>
      <c r="FVK739"/>
      <c r="FVL739"/>
      <c r="FVM739"/>
      <c r="FVN739"/>
      <c r="FVO739"/>
      <c r="FVP739"/>
      <c r="FVQ739"/>
      <c r="FVR739"/>
      <c r="FVS739"/>
      <c r="FVT739"/>
      <c r="FVU739"/>
      <c r="FVV739"/>
      <c r="FVW739"/>
      <c r="FVX739"/>
      <c r="FVY739"/>
      <c r="FVZ739"/>
      <c r="FWA739"/>
      <c r="FWB739"/>
      <c r="FWC739"/>
      <c r="FWD739"/>
      <c r="FWE739"/>
      <c r="FWF739"/>
      <c r="FWG739"/>
      <c r="FWH739"/>
      <c r="FWI739"/>
      <c r="FWJ739"/>
      <c r="FWK739"/>
      <c r="FWL739"/>
      <c r="FWM739"/>
      <c r="FWN739"/>
      <c r="FWO739"/>
      <c r="FWP739"/>
      <c r="FWQ739"/>
      <c r="FWR739"/>
      <c r="FWS739"/>
      <c r="FWT739"/>
      <c r="FWU739"/>
      <c r="FWV739"/>
      <c r="FWW739"/>
      <c r="FWX739"/>
      <c r="FWY739"/>
      <c r="FWZ739"/>
      <c r="FXA739"/>
      <c r="FXB739"/>
      <c r="FXC739"/>
      <c r="FXD739"/>
      <c r="FXE739"/>
      <c r="FXF739"/>
      <c r="FXG739"/>
      <c r="FXH739"/>
      <c r="FXI739"/>
      <c r="FXJ739"/>
      <c r="FXK739"/>
      <c r="FXL739"/>
      <c r="FXM739"/>
      <c r="FXN739"/>
      <c r="FXO739"/>
      <c r="FXP739"/>
      <c r="FXQ739"/>
      <c r="FXR739"/>
      <c r="FXS739"/>
      <c r="FXT739"/>
      <c r="FXU739"/>
      <c r="FXV739"/>
      <c r="FXW739"/>
      <c r="FXX739"/>
      <c r="FXY739"/>
      <c r="FXZ739"/>
      <c r="FYA739"/>
      <c r="FYB739"/>
      <c r="FYC739"/>
      <c r="FYD739"/>
      <c r="FYE739"/>
      <c r="FYF739"/>
      <c r="FYG739"/>
      <c r="FYH739"/>
      <c r="FYI739"/>
      <c r="FYJ739"/>
      <c r="FYK739"/>
      <c r="FYL739"/>
      <c r="FYM739"/>
      <c r="FYN739"/>
      <c r="FYO739"/>
      <c r="FYP739"/>
      <c r="FYQ739"/>
      <c r="FYR739"/>
      <c r="FYS739"/>
      <c r="FYT739"/>
      <c r="FYU739"/>
      <c r="FYV739"/>
      <c r="FYW739"/>
      <c r="FYX739"/>
      <c r="FYY739"/>
      <c r="FYZ739"/>
      <c r="FZA739"/>
      <c r="FZB739"/>
      <c r="FZC739"/>
      <c r="FZD739"/>
      <c r="FZE739"/>
      <c r="FZF739"/>
      <c r="FZG739"/>
      <c r="FZH739"/>
      <c r="FZI739"/>
      <c r="FZJ739"/>
      <c r="FZK739"/>
      <c r="FZL739"/>
      <c r="FZM739"/>
      <c r="FZN739"/>
      <c r="FZO739"/>
      <c r="FZP739"/>
      <c r="FZQ739"/>
      <c r="FZR739"/>
      <c r="FZS739"/>
      <c r="FZT739"/>
      <c r="FZU739"/>
      <c r="FZV739"/>
      <c r="FZW739"/>
      <c r="FZX739"/>
      <c r="FZY739"/>
      <c r="FZZ739"/>
      <c r="GAA739"/>
      <c r="GAB739"/>
      <c r="GAC739"/>
      <c r="GAD739"/>
      <c r="GAE739"/>
      <c r="GAF739"/>
      <c r="GAG739"/>
      <c r="GAH739"/>
      <c r="GAI739"/>
      <c r="GAJ739"/>
      <c r="GAK739"/>
      <c r="GAL739"/>
      <c r="GAM739"/>
      <c r="GAN739"/>
      <c r="GAO739"/>
      <c r="GAP739"/>
      <c r="GAQ739"/>
      <c r="GAR739"/>
      <c r="GAS739"/>
      <c r="GAT739"/>
      <c r="GAU739"/>
      <c r="GAV739"/>
      <c r="GAW739"/>
      <c r="GAX739"/>
      <c r="GAY739"/>
      <c r="GAZ739"/>
      <c r="GBA739"/>
      <c r="GBB739"/>
      <c r="GBC739"/>
      <c r="GBD739"/>
      <c r="GBE739"/>
      <c r="GBF739"/>
      <c r="GBG739"/>
      <c r="GBH739"/>
      <c r="GBI739"/>
      <c r="GBJ739"/>
      <c r="GBK739"/>
      <c r="GBL739"/>
      <c r="GBM739"/>
      <c r="GBN739"/>
      <c r="GBO739"/>
      <c r="GBP739"/>
      <c r="GBQ739"/>
      <c r="GBR739"/>
      <c r="GBS739"/>
      <c r="GBT739"/>
      <c r="GBU739"/>
      <c r="GBV739"/>
      <c r="GBW739"/>
      <c r="GBX739"/>
      <c r="GBY739"/>
      <c r="GBZ739"/>
      <c r="GCA739"/>
      <c r="GCB739"/>
      <c r="GCC739"/>
      <c r="GCD739"/>
      <c r="GCE739"/>
      <c r="GCF739"/>
      <c r="GCG739"/>
      <c r="GCH739"/>
      <c r="GCI739"/>
      <c r="GCJ739"/>
      <c r="GCK739"/>
      <c r="GCL739"/>
      <c r="GCM739"/>
      <c r="GCN739"/>
      <c r="GCO739"/>
      <c r="GCP739"/>
      <c r="GCQ739"/>
      <c r="GCR739"/>
      <c r="GCS739"/>
      <c r="GCT739"/>
      <c r="GCU739"/>
      <c r="GCV739"/>
      <c r="GCW739"/>
      <c r="GCX739"/>
      <c r="GCY739"/>
      <c r="GCZ739"/>
      <c r="GDA739"/>
      <c r="GDB739"/>
      <c r="GDC739"/>
      <c r="GDD739"/>
      <c r="GDE739"/>
      <c r="GDF739"/>
      <c r="GDG739"/>
      <c r="GDH739"/>
      <c r="GDI739"/>
      <c r="GDJ739"/>
      <c r="GDK739"/>
      <c r="GDL739"/>
      <c r="GDM739"/>
      <c r="GDN739"/>
      <c r="GDO739"/>
      <c r="GDP739"/>
      <c r="GDQ739"/>
      <c r="GDR739"/>
      <c r="GDS739"/>
      <c r="GDT739"/>
      <c r="GDU739"/>
      <c r="GDV739"/>
      <c r="GDW739"/>
      <c r="GDX739"/>
      <c r="GDY739"/>
      <c r="GDZ739"/>
      <c r="GEA739"/>
      <c r="GEB739"/>
      <c r="GEC739"/>
      <c r="GED739"/>
      <c r="GEE739"/>
      <c r="GEF739"/>
      <c r="GEG739"/>
      <c r="GEH739"/>
      <c r="GEI739"/>
      <c r="GEJ739"/>
      <c r="GEK739"/>
      <c r="GEL739"/>
      <c r="GEM739"/>
      <c r="GEN739"/>
      <c r="GEO739"/>
      <c r="GEP739"/>
      <c r="GEQ739"/>
      <c r="GER739"/>
      <c r="GES739"/>
      <c r="GET739"/>
      <c r="GEU739"/>
      <c r="GEV739"/>
      <c r="GEW739"/>
      <c r="GEX739"/>
      <c r="GEY739"/>
      <c r="GEZ739"/>
      <c r="GFA739"/>
      <c r="GFB739"/>
      <c r="GFC739"/>
      <c r="GFD739"/>
      <c r="GFE739"/>
      <c r="GFF739"/>
      <c r="GFG739"/>
      <c r="GFH739"/>
      <c r="GFI739"/>
      <c r="GFJ739"/>
      <c r="GFK739"/>
      <c r="GFL739"/>
      <c r="GFM739"/>
      <c r="GFN739"/>
      <c r="GFO739"/>
      <c r="GFP739"/>
      <c r="GFQ739"/>
      <c r="GFR739"/>
      <c r="GFS739"/>
      <c r="GFT739"/>
      <c r="GFU739"/>
      <c r="GFV739"/>
      <c r="GFW739"/>
      <c r="GFX739"/>
      <c r="GFY739"/>
      <c r="GFZ739"/>
      <c r="GGA739"/>
      <c r="GGB739"/>
      <c r="GGC739"/>
      <c r="GGD739"/>
      <c r="GGE739"/>
      <c r="GGF739"/>
      <c r="GGG739"/>
      <c r="GGH739"/>
      <c r="GGI739"/>
      <c r="GGJ739"/>
      <c r="GGK739"/>
      <c r="GGL739"/>
      <c r="GGM739"/>
      <c r="GGN739"/>
      <c r="GGO739"/>
      <c r="GGP739"/>
      <c r="GGQ739"/>
      <c r="GGR739"/>
      <c r="GGS739"/>
      <c r="GGT739"/>
      <c r="GGU739"/>
      <c r="GGV739"/>
      <c r="GGW739"/>
      <c r="GGX739"/>
      <c r="GGY739"/>
      <c r="GGZ739"/>
      <c r="GHA739"/>
      <c r="GHB739"/>
      <c r="GHC739"/>
      <c r="GHD739"/>
      <c r="GHE739"/>
      <c r="GHF739"/>
      <c r="GHG739"/>
      <c r="GHH739"/>
      <c r="GHI739"/>
      <c r="GHJ739"/>
      <c r="GHK739"/>
      <c r="GHL739"/>
      <c r="GHM739"/>
      <c r="GHN739"/>
      <c r="GHO739"/>
      <c r="GHP739"/>
      <c r="GHQ739"/>
      <c r="GHR739"/>
      <c r="GHS739"/>
      <c r="GHT739"/>
      <c r="GHU739"/>
      <c r="GHV739"/>
      <c r="GHW739"/>
      <c r="GHX739"/>
      <c r="GHY739"/>
      <c r="GHZ739"/>
      <c r="GIA739"/>
      <c r="GIB739"/>
      <c r="GIC739"/>
      <c r="GID739"/>
      <c r="GIE739"/>
      <c r="GIF739"/>
      <c r="GIG739"/>
      <c r="GIH739"/>
      <c r="GII739"/>
      <c r="GIJ739"/>
      <c r="GIK739"/>
      <c r="GIL739"/>
      <c r="GIM739"/>
      <c r="GIN739"/>
      <c r="GIO739"/>
      <c r="GIP739"/>
      <c r="GIQ739"/>
      <c r="GIR739"/>
      <c r="GIS739"/>
      <c r="GIT739"/>
      <c r="GIU739"/>
      <c r="GIV739"/>
      <c r="GIW739"/>
      <c r="GIX739"/>
      <c r="GIY739"/>
      <c r="GIZ739"/>
      <c r="GJA739"/>
      <c r="GJB739"/>
      <c r="GJC739"/>
      <c r="GJD739"/>
      <c r="GJE739"/>
      <c r="GJF739"/>
      <c r="GJG739"/>
      <c r="GJH739"/>
      <c r="GJI739"/>
      <c r="GJJ739"/>
      <c r="GJK739"/>
      <c r="GJL739"/>
      <c r="GJM739"/>
      <c r="GJN739"/>
      <c r="GJO739"/>
      <c r="GJP739"/>
      <c r="GJQ739"/>
      <c r="GJR739"/>
      <c r="GJS739"/>
      <c r="GJT739"/>
      <c r="GJU739"/>
      <c r="GJV739"/>
      <c r="GJW739"/>
      <c r="GJX739"/>
      <c r="GJY739"/>
      <c r="GJZ739"/>
      <c r="GKA739"/>
      <c r="GKB739"/>
      <c r="GKC739"/>
      <c r="GKD739"/>
      <c r="GKE739"/>
      <c r="GKF739"/>
      <c r="GKG739"/>
      <c r="GKH739"/>
      <c r="GKI739"/>
      <c r="GKJ739"/>
      <c r="GKK739"/>
      <c r="GKL739"/>
      <c r="GKM739"/>
      <c r="GKN739"/>
      <c r="GKO739"/>
      <c r="GKP739"/>
      <c r="GKQ739"/>
      <c r="GKR739"/>
      <c r="GKS739"/>
      <c r="GKT739"/>
      <c r="GKU739"/>
      <c r="GKV739"/>
      <c r="GKW739"/>
      <c r="GKX739"/>
      <c r="GKY739"/>
      <c r="GKZ739"/>
      <c r="GLA739"/>
      <c r="GLB739"/>
      <c r="GLC739"/>
      <c r="GLD739"/>
      <c r="GLE739"/>
      <c r="GLF739"/>
      <c r="GLG739"/>
      <c r="GLH739"/>
      <c r="GLI739"/>
      <c r="GLJ739"/>
      <c r="GLK739"/>
      <c r="GLL739"/>
      <c r="GLM739"/>
      <c r="GLN739"/>
      <c r="GLO739"/>
      <c r="GLP739"/>
      <c r="GLQ739"/>
      <c r="GLR739"/>
      <c r="GLS739"/>
      <c r="GLT739"/>
      <c r="GLU739"/>
      <c r="GLV739"/>
      <c r="GLW739"/>
      <c r="GLX739"/>
      <c r="GLY739"/>
      <c r="GLZ739"/>
      <c r="GMA739"/>
      <c r="GMB739"/>
      <c r="GMC739"/>
      <c r="GMD739"/>
      <c r="GME739"/>
      <c r="GMF739"/>
      <c r="GMG739"/>
      <c r="GMH739"/>
      <c r="GMI739"/>
      <c r="GMJ739"/>
      <c r="GMK739"/>
      <c r="GML739"/>
      <c r="GMM739"/>
      <c r="GMN739"/>
      <c r="GMO739"/>
      <c r="GMP739"/>
      <c r="GMQ739"/>
      <c r="GMR739"/>
      <c r="GMS739"/>
      <c r="GMT739"/>
      <c r="GMU739"/>
      <c r="GMV739"/>
      <c r="GMW739"/>
      <c r="GMX739"/>
      <c r="GMY739"/>
      <c r="GMZ739"/>
      <c r="GNA739"/>
      <c r="GNB739"/>
      <c r="GNC739"/>
      <c r="GND739"/>
      <c r="GNE739"/>
      <c r="GNF739"/>
      <c r="GNG739"/>
      <c r="GNH739"/>
      <c r="GNI739"/>
      <c r="GNJ739"/>
      <c r="GNK739"/>
      <c r="GNL739"/>
      <c r="GNM739"/>
      <c r="GNN739"/>
      <c r="GNO739"/>
      <c r="GNP739"/>
      <c r="GNQ739"/>
      <c r="GNR739"/>
      <c r="GNS739"/>
      <c r="GNT739"/>
      <c r="GNU739"/>
      <c r="GNV739"/>
      <c r="GNW739"/>
      <c r="GNX739"/>
      <c r="GNY739"/>
      <c r="GNZ739"/>
      <c r="GOA739"/>
      <c r="GOB739"/>
      <c r="GOC739"/>
      <c r="GOD739"/>
      <c r="GOE739"/>
      <c r="GOF739"/>
      <c r="GOG739"/>
      <c r="GOH739"/>
      <c r="GOI739"/>
      <c r="GOJ739"/>
      <c r="GOK739"/>
      <c r="GOL739"/>
      <c r="GOM739"/>
      <c r="GON739"/>
      <c r="GOO739"/>
      <c r="GOP739"/>
      <c r="GOQ739"/>
      <c r="GOR739"/>
      <c r="GOS739"/>
      <c r="GOT739"/>
      <c r="GOU739"/>
      <c r="GOV739"/>
      <c r="GOW739"/>
      <c r="GOX739"/>
      <c r="GOY739"/>
      <c r="GOZ739"/>
      <c r="GPA739"/>
      <c r="GPB739"/>
      <c r="GPC739"/>
      <c r="GPD739"/>
      <c r="GPE739"/>
      <c r="GPF739"/>
      <c r="GPG739"/>
      <c r="GPH739"/>
      <c r="GPI739"/>
      <c r="GPJ739"/>
      <c r="GPK739"/>
      <c r="GPL739"/>
      <c r="GPM739"/>
      <c r="GPN739"/>
      <c r="GPO739"/>
      <c r="GPP739"/>
      <c r="GPQ739"/>
      <c r="GPR739"/>
      <c r="GPS739"/>
      <c r="GPT739"/>
      <c r="GPU739"/>
      <c r="GPV739"/>
      <c r="GPW739"/>
      <c r="GPX739"/>
      <c r="GPY739"/>
      <c r="GPZ739"/>
      <c r="GQA739"/>
      <c r="GQB739"/>
      <c r="GQC739"/>
      <c r="GQD739"/>
      <c r="GQE739"/>
      <c r="GQF739"/>
      <c r="GQG739"/>
      <c r="GQH739"/>
      <c r="GQI739"/>
      <c r="GQJ739"/>
      <c r="GQK739"/>
      <c r="GQL739"/>
      <c r="GQM739"/>
      <c r="GQN739"/>
      <c r="GQO739"/>
      <c r="GQP739"/>
      <c r="GQQ739"/>
      <c r="GQR739"/>
      <c r="GQS739"/>
      <c r="GQT739"/>
      <c r="GQU739"/>
      <c r="GQV739"/>
      <c r="GQW739"/>
      <c r="GQX739"/>
      <c r="GQY739"/>
      <c r="GQZ739"/>
      <c r="GRA739"/>
      <c r="GRB739"/>
      <c r="GRC739"/>
      <c r="GRD739"/>
      <c r="GRE739"/>
      <c r="GRF739"/>
      <c r="GRG739"/>
      <c r="GRH739"/>
      <c r="GRI739"/>
      <c r="GRJ739"/>
      <c r="GRK739"/>
      <c r="GRL739"/>
      <c r="GRM739"/>
      <c r="GRN739"/>
      <c r="GRO739"/>
      <c r="GRP739"/>
      <c r="GRQ739"/>
      <c r="GRR739"/>
      <c r="GRS739"/>
      <c r="GRT739"/>
      <c r="GRU739"/>
      <c r="GRV739"/>
      <c r="GRW739"/>
      <c r="GRX739"/>
      <c r="GRY739"/>
      <c r="GRZ739"/>
      <c r="GSA739"/>
      <c r="GSB739"/>
      <c r="GSC739"/>
      <c r="GSD739"/>
      <c r="GSE739"/>
      <c r="GSF739"/>
      <c r="GSG739"/>
      <c r="GSH739"/>
      <c r="GSI739"/>
      <c r="GSJ739"/>
      <c r="GSK739"/>
      <c r="GSL739"/>
      <c r="GSM739"/>
      <c r="GSN739"/>
      <c r="GSO739"/>
      <c r="GSP739"/>
      <c r="GSQ739"/>
      <c r="GSR739"/>
      <c r="GSS739"/>
      <c r="GST739"/>
      <c r="GSU739"/>
      <c r="GSV739"/>
      <c r="GSW739"/>
      <c r="GSX739"/>
      <c r="GSY739"/>
      <c r="GSZ739"/>
      <c r="GTA739"/>
      <c r="GTB739"/>
      <c r="GTC739"/>
      <c r="GTD739"/>
      <c r="GTE739"/>
      <c r="GTF739"/>
      <c r="GTG739"/>
      <c r="GTH739"/>
      <c r="GTI739"/>
      <c r="GTJ739"/>
      <c r="GTK739"/>
      <c r="GTL739"/>
      <c r="GTM739"/>
      <c r="GTN739"/>
      <c r="GTO739"/>
      <c r="GTP739"/>
      <c r="GTQ739"/>
      <c r="GTR739"/>
      <c r="GTS739"/>
      <c r="GTT739"/>
      <c r="GTU739"/>
      <c r="GTV739"/>
      <c r="GTW739"/>
      <c r="GTX739"/>
      <c r="GTY739"/>
      <c r="GTZ739"/>
      <c r="GUA739"/>
      <c r="GUB739"/>
      <c r="GUC739"/>
      <c r="GUD739"/>
      <c r="GUE739"/>
      <c r="GUF739"/>
      <c r="GUG739"/>
      <c r="GUH739"/>
      <c r="GUI739"/>
      <c r="GUJ739"/>
      <c r="GUK739"/>
      <c r="GUL739"/>
      <c r="GUM739"/>
      <c r="GUN739"/>
      <c r="GUO739"/>
      <c r="GUP739"/>
      <c r="GUQ739"/>
      <c r="GUR739"/>
      <c r="GUS739"/>
      <c r="GUT739"/>
      <c r="GUU739"/>
      <c r="GUV739"/>
      <c r="GUW739"/>
      <c r="GUX739"/>
      <c r="GUY739"/>
      <c r="GUZ739"/>
      <c r="GVA739"/>
      <c r="GVB739"/>
      <c r="GVC739"/>
      <c r="GVD739"/>
      <c r="GVE739"/>
      <c r="GVF739"/>
      <c r="GVG739"/>
      <c r="GVH739"/>
      <c r="GVI739"/>
      <c r="GVJ739"/>
      <c r="GVK739"/>
      <c r="GVL739"/>
      <c r="GVM739"/>
      <c r="GVN739"/>
      <c r="GVO739"/>
      <c r="GVP739"/>
      <c r="GVQ739"/>
      <c r="GVR739"/>
      <c r="GVS739"/>
      <c r="GVT739"/>
      <c r="GVU739"/>
      <c r="GVV739"/>
      <c r="GVW739"/>
      <c r="GVX739"/>
      <c r="GVY739"/>
      <c r="GVZ739"/>
      <c r="GWA739"/>
      <c r="GWB739"/>
      <c r="GWC739"/>
      <c r="GWD739"/>
      <c r="GWE739"/>
      <c r="GWF739"/>
      <c r="GWG739"/>
      <c r="GWH739"/>
      <c r="GWI739"/>
      <c r="GWJ739"/>
      <c r="GWK739"/>
      <c r="GWL739"/>
      <c r="GWM739"/>
      <c r="GWN739"/>
      <c r="GWO739"/>
      <c r="GWP739"/>
      <c r="GWQ739"/>
      <c r="GWR739"/>
      <c r="GWS739"/>
      <c r="GWT739"/>
      <c r="GWU739"/>
      <c r="GWV739"/>
      <c r="GWW739"/>
      <c r="GWX739"/>
      <c r="GWY739"/>
      <c r="GWZ739"/>
      <c r="GXA739"/>
      <c r="GXB739"/>
      <c r="GXC739"/>
      <c r="GXD739"/>
      <c r="GXE739"/>
      <c r="GXF739"/>
      <c r="GXG739"/>
      <c r="GXH739"/>
      <c r="GXI739"/>
      <c r="GXJ739"/>
      <c r="GXK739"/>
      <c r="GXL739"/>
      <c r="GXM739"/>
      <c r="GXN739"/>
      <c r="GXO739"/>
      <c r="GXP739"/>
      <c r="GXQ739"/>
      <c r="GXR739"/>
      <c r="GXS739"/>
      <c r="GXT739"/>
      <c r="GXU739"/>
      <c r="GXV739"/>
      <c r="GXW739"/>
      <c r="GXX739"/>
      <c r="GXY739"/>
      <c r="GXZ739"/>
      <c r="GYA739"/>
      <c r="GYB739"/>
      <c r="GYC739"/>
      <c r="GYD739"/>
      <c r="GYE739"/>
      <c r="GYF739"/>
      <c r="GYG739"/>
      <c r="GYH739"/>
      <c r="GYI739"/>
      <c r="GYJ739"/>
      <c r="GYK739"/>
      <c r="GYL739"/>
      <c r="GYM739"/>
      <c r="GYN739"/>
      <c r="GYO739"/>
      <c r="GYP739"/>
      <c r="GYQ739"/>
      <c r="GYR739"/>
      <c r="GYS739"/>
      <c r="GYT739"/>
      <c r="GYU739"/>
      <c r="GYV739"/>
      <c r="GYW739"/>
      <c r="GYX739"/>
      <c r="GYY739"/>
      <c r="GYZ739"/>
      <c r="GZA739"/>
      <c r="GZB739"/>
      <c r="GZC739"/>
      <c r="GZD739"/>
      <c r="GZE739"/>
      <c r="GZF739"/>
      <c r="GZG739"/>
      <c r="GZH739"/>
      <c r="GZI739"/>
      <c r="GZJ739"/>
      <c r="GZK739"/>
      <c r="GZL739"/>
      <c r="GZM739"/>
      <c r="GZN739"/>
      <c r="GZO739"/>
      <c r="GZP739"/>
      <c r="GZQ739"/>
      <c r="GZR739"/>
      <c r="GZS739"/>
      <c r="GZT739"/>
      <c r="GZU739"/>
      <c r="GZV739"/>
      <c r="GZW739"/>
      <c r="GZX739"/>
      <c r="GZY739"/>
      <c r="GZZ739"/>
      <c r="HAA739"/>
      <c r="HAB739"/>
      <c r="HAC739"/>
      <c r="HAD739"/>
      <c r="HAE739"/>
      <c r="HAF739"/>
      <c r="HAG739"/>
      <c r="HAH739"/>
      <c r="HAI739"/>
      <c r="HAJ739"/>
      <c r="HAK739"/>
      <c r="HAL739"/>
      <c r="HAM739"/>
      <c r="HAN739"/>
      <c r="HAO739"/>
      <c r="HAP739"/>
      <c r="HAQ739"/>
      <c r="HAR739"/>
      <c r="HAS739"/>
      <c r="HAT739"/>
      <c r="HAU739"/>
      <c r="HAV739"/>
      <c r="HAW739"/>
      <c r="HAX739"/>
      <c r="HAY739"/>
      <c r="HAZ739"/>
      <c r="HBA739"/>
      <c r="HBB739"/>
      <c r="HBC739"/>
      <c r="HBD739"/>
      <c r="HBE739"/>
      <c r="HBF739"/>
      <c r="HBG739"/>
      <c r="HBH739"/>
      <c r="HBI739"/>
      <c r="HBJ739"/>
      <c r="HBK739"/>
      <c r="HBL739"/>
      <c r="HBM739"/>
      <c r="HBN739"/>
      <c r="HBO739"/>
      <c r="HBP739"/>
      <c r="HBQ739"/>
      <c r="HBR739"/>
      <c r="HBS739"/>
      <c r="HBT739"/>
      <c r="HBU739"/>
      <c r="HBV739"/>
      <c r="HBW739"/>
      <c r="HBX739"/>
      <c r="HBY739"/>
      <c r="HBZ739"/>
      <c r="HCA739"/>
      <c r="HCB739"/>
      <c r="HCC739"/>
      <c r="HCD739"/>
      <c r="HCE739"/>
      <c r="HCF739"/>
      <c r="HCG739"/>
      <c r="HCH739"/>
      <c r="HCI739"/>
      <c r="HCJ739"/>
      <c r="HCK739"/>
      <c r="HCL739"/>
      <c r="HCM739"/>
      <c r="HCN739"/>
      <c r="HCO739"/>
      <c r="HCP739"/>
      <c r="HCQ739"/>
      <c r="HCR739"/>
      <c r="HCS739"/>
      <c r="HCT739"/>
      <c r="HCU739"/>
      <c r="HCV739"/>
      <c r="HCW739"/>
      <c r="HCX739"/>
      <c r="HCY739"/>
      <c r="HCZ739"/>
      <c r="HDA739"/>
      <c r="HDB739"/>
      <c r="HDC739"/>
      <c r="HDD739"/>
      <c r="HDE739"/>
      <c r="HDF739"/>
      <c r="HDG739"/>
      <c r="HDH739"/>
      <c r="HDI739"/>
      <c r="HDJ739"/>
      <c r="HDK739"/>
      <c r="HDL739"/>
      <c r="HDM739"/>
      <c r="HDN739"/>
      <c r="HDO739"/>
      <c r="HDP739"/>
      <c r="HDQ739"/>
      <c r="HDR739"/>
      <c r="HDS739"/>
      <c r="HDT739"/>
      <c r="HDU739"/>
      <c r="HDV739"/>
      <c r="HDW739"/>
      <c r="HDX739"/>
      <c r="HDY739"/>
      <c r="HDZ739"/>
      <c r="HEA739"/>
      <c r="HEB739"/>
      <c r="HEC739"/>
      <c r="HED739"/>
      <c r="HEE739"/>
      <c r="HEF739"/>
      <c r="HEG739"/>
      <c r="HEH739"/>
      <c r="HEI739"/>
      <c r="HEJ739"/>
      <c r="HEK739"/>
      <c r="HEL739"/>
      <c r="HEM739"/>
      <c r="HEN739"/>
      <c r="HEO739"/>
      <c r="HEP739"/>
      <c r="HEQ739"/>
      <c r="HER739"/>
      <c r="HES739"/>
      <c r="HET739"/>
      <c r="HEU739"/>
      <c r="HEV739"/>
      <c r="HEW739"/>
      <c r="HEX739"/>
      <c r="HEY739"/>
      <c r="HEZ739"/>
      <c r="HFA739"/>
      <c r="HFB739"/>
      <c r="HFC739"/>
      <c r="HFD739"/>
      <c r="HFE739"/>
      <c r="HFF739"/>
      <c r="HFG739"/>
      <c r="HFH739"/>
      <c r="HFI739"/>
      <c r="HFJ739"/>
      <c r="HFK739"/>
      <c r="HFL739"/>
      <c r="HFM739"/>
      <c r="HFN739"/>
      <c r="HFO739"/>
      <c r="HFP739"/>
      <c r="HFQ739"/>
      <c r="HFR739"/>
      <c r="HFS739"/>
      <c r="HFT739"/>
      <c r="HFU739"/>
      <c r="HFV739"/>
      <c r="HFW739"/>
      <c r="HFX739"/>
      <c r="HFY739"/>
      <c r="HFZ739"/>
      <c r="HGA739"/>
      <c r="HGB739"/>
      <c r="HGC739"/>
      <c r="HGD739"/>
      <c r="HGE739"/>
      <c r="HGF739"/>
      <c r="HGG739"/>
      <c r="HGH739"/>
      <c r="HGI739"/>
      <c r="HGJ739"/>
      <c r="HGK739"/>
      <c r="HGL739"/>
      <c r="HGM739"/>
      <c r="HGN739"/>
      <c r="HGO739"/>
      <c r="HGP739"/>
      <c r="HGQ739"/>
      <c r="HGR739"/>
      <c r="HGS739"/>
      <c r="HGT739"/>
      <c r="HGU739"/>
      <c r="HGV739"/>
      <c r="HGW739"/>
      <c r="HGX739"/>
      <c r="HGY739"/>
      <c r="HGZ739"/>
      <c r="HHA739"/>
      <c r="HHB739"/>
      <c r="HHC739"/>
      <c r="HHD739"/>
      <c r="HHE739"/>
      <c r="HHF739"/>
      <c r="HHG739"/>
      <c r="HHH739"/>
      <c r="HHI739"/>
      <c r="HHJ739"/>
      <c r="HHK739"/>
      <c r="HHL739"/>
      <c r="HHM739"/>
      <c r="HHN739"/>
      <c r="HHO739"/>
      <c r="HHP739"/>
      <c r="HHQ739"/>
      <c r="HHR739"/>
      <c r="HHS739"/>
      <c r="HHT739"/>
      <c r="HHU739"/>
      <c r="HHV739"/>
      <c r="HHW739"/>
      <c r="HHX739"/>
      <c r="HHY739"/>
      <c r="HHZ739"/>
      <c r="HIA739"/>
      <c r="HIB739"/>
      <c r="HIC739"/>
      <c r="HID739"/>
      <c r="HIE739"/>
      <c r="HIF739"/>
      <c r="HIG739"/>
      <c r="HIH739"/>
      <c r="HII739"/>
      <c r="HIJ739"/>
      <c r="HIK739"/>
      <c r="HIL739"/>
      <c r="HIM739"/>
      <c r="HIN739"/>
      <c r="HIO739"/>
      <c r="HIP739"/>
      <c r="HIQ739"/>
      <c r="HIR739"/>
      <c r="HIS739"/>
      <c r="HIT739"/>
      <c r="HIU739"/>
      <c r="HIV739"/>
      <c r="HIW739"/>
      <c r="HIX739"/>
      <c r="HIY739"/>
      <c r="HIZ739"/>
      <c r="HJA739"/>
      <c r="HJB739"/>
      <c r="HJC739"/>
      <c r="HJD739"/>
      <c r="HJE739"/>
      <c r="HJF739"/>
      <c r="HJG739"/>
      <c r="HJH739"/>
      <c r="HJI739"/>
      <c r="HJJ739"/>
      <c r="HJK739"/>
      <c r="HJL739"/>
      <c r="HJM739"/>
      <c r="HJN739"/>
      <c r="HJO739"/>
      <c r="HJP739"/>
      <c r="HJQ739"/>
      <c r="HJR739"/>
      <c r="HJS739"/>
      <c r="HJT739"/>
      <c r="HJU739"/>
      <c r="HJV739"/>
      <c r="HJW739"/>
      <c r="HJX739"/>
      <c r="HJY739"/>
      <c r="HJZ739"/>
      <c r="HKA739"/>
      <c r="HKB739"/>
      <c r="HKC739"/>
      <c r="HKD739"/>
      <c r="HKE739"/>
      <c r="HKF739"/>
      <c r="HKG739"/>
      <c r="HKH739"/>
      <c r="HKI739"/>
      <c r="HKJ739"/>
      <c r="HKK739"/>
      <c r="HKL739"/>
      <c r="HKM739"/>
      <c r="HKN739"/>
      <c r="HKO739"/>
      <c r="HKP739"/>
      <c r="HKQ739"/>
      <c r="HKR739"/>
      <c r="HKS739"/>
      <c r="HKT739"/>
      <c r="HKU739"/>
      <c r="HKV739"/>
      <c r="HKW739"/>
      <c r="HKX739"/>
      <c r="HKY739"/>
      <c r="HKZ739"/>
      <c r="HLA739"/>
      <c r="HLB739"/>
      <c r="HLC739"/>
      <c r="HLD739"/>
      <c r="HLE739"/>
      <c r="HLF739"/>
      <c r="HLG739"/>
      <c r="HLH739"/>
      <c r="HLI739"/>
      <c r="HLJ739"/>
      <c r="HLK739"/>
      <c r="HLL739"/>
      <c r="HLM739"/>
      <c r="HLN739"/>
      <c r="HLO739"/>
      <c r="HLP739"/>
      <c r="HLQ739"/>
      <c r="HLR739"/>
      <c r="HLS739"/>
      <c r="HLT739"/>
      <c r="HLU739"/>
      <c r="HLV739"/>
      <c r="HLW739"/>
      <c r="HLX739"/>
      <c r="HLY739"/>
      <c r="HLZ739"/>
      <c r="HMA739"/>
      <c r="HMB739"/>
      <c r="HMC739"/>
      <c r="HMD739"/>
      <c r="HME739"/>
      <c r="HMF739"/>
      <c r="HMG739"/>
      <c r="HMH739"/>
      <c r="HMI739"/>
      <c r="HMJ739"/>
      <c r="HMK739"/>
      <c r="HML739"/>
      <c r="HMM739"/>
      <c r="HMN739"/>
      <c r="HMO739"/>
      <c r="HMP739"/>
      <c r="HMQ739"/>
      <c r="HMR739"/>
      <c r="HMS739"/>
      <c r="HMT739"/>
      <c r="HMU739"/>
      <c r="HMV739"/>
      <c r="HMW739"/>
      <c r="HMX739"/>
      <c r="HMY739"/>
      <c r="HMZ739"/>
      <c r="HNA739"/>
      <c r="HNB739"/>
      <c r="HNC739"/>
      <c r="HND739"/>
      <c r="HNE739"/>
      <c r="HNF739"/>
      <c r="HNG739"/>
      <c r="HNH739"/>
      <c r="HNI739"/>
      <c r="HNJ739"/>
      <c r="HNK739"/>
      <c r="HNL739"/>
      <c r="HNM739"/>
      <c r="HNN739"/>
      <c r="HNO739"/>
      <c r="HNP739"/>
      <c r="HNQ739"/>
      <c r="HNR739"/>
      <c r="HNS739"/>
      <c r="HNT739"/>
      <c r="HNU739"/>
      <c r="HNV739"/>
      <c r="HNW739"/>
      <c r="HNX739"/>
      <c r="HNY739"/>
      <c r="HNZ739"/>
      <c r="HOA739"/>
      <c r="HOB739"/>
      <c r="HOC739"/>
      <c r="HOD739"/>
      <c r="HOE739"/>
      <c r="HOF739"/>
      <c r="HOG739"/>
      <c r="HOH739"/>
      <c r="HOI739"/>
      <c r="HOJ739"/>
      <c r="HOK739"/>
      <c r="HOL739"/>
      <c r="HOM739"/>
      <c r="HON739"/>
      <c r="HOO739"/>
      <c r="HOP739"/>
      <c r="HOQ739"/>
      <c r="HOR739"/>
      <c r="HOS739"/>
      <c r="HOT739"/>
      <c r="HOU739"/>
      <c r="HOV739"/>
      <c r="HOW739"/>
      <c r="HOX739"/>
      <c r="HOY739"/>
      <c r="HOZ739"/>
      <c r="HPA739"/>
      <c r="HPB739"/>
      <c r="HPC739"/>
      <c r="HPD739"/>
      <c r="HPE739"/>
      <c r="HPF739"/>
      <c r="HPG739"/>
      <c r="HPH739"/>
      <c r="HPI739"/>
      <c r="HPJ739"/>
      <c r="HPK739"/>
      <c r="HPL739"/>
      <c r="HPM739"/>
      <c r="HPN739"/>
      <c r="HPO739"/>
      <c r="HPP739"/>
      <c r="HPQ739"/>
      <c r="HPR739"/>
      <c r="HPS739"/>
      <c r="HPT739"/>
      <c r="HPU739"/>
      <c r="HPV739"/>
      <c r="HPW739"/>
      <c r="HPX739"/>
      <c r="HPY739"/>
      <c r="HPZ739"/>
      <c r="HQA739"/>
      <c r="HQB739"/>
      <c r="HQC739"/>
      <c r="HQD739"/>
      <c r="HQE739"/>
      <c r="HQF739"/>
      <c r="HQG739"/>
      <c r="HQH739"/>
      <c r="HQI739"/>
      <c r="HQJ739"/>
      <c r="HQK739"/>
      <c r="HQL739"/>
      <c r="HQM739"/>
      <c r="HQN739"/>
      <c r="HQO739"/>
      <c r="HQP739"/>
      <c r="HQQ739"/>
      <c r="HQR739"/>
      <c r="HQS739"/>
      <c r="HQT739"/>
      <c r="HQU739"/>
      <c r="HQV739"/>
      <c r="HQW739"/>
      <c r="HQX739"/>
      <c r="HQY739"/>
      <c r="HQZ739"/>
      <c r="HRA739"/>
      <c r="HRB739"/>
      <c r="HRC739"/>
      <c r="HRD739"/>
      <c r="HRE739"/>
      <c r="HRF739"/>
      <c r="HRG739"/>
      <c r="HRH739"/>
      <c r="HRI739"/>
      <c r="HRJ739"/>
      <c r="HRK739"/>
      <c r="HRL739"/>
      <c r="HRM739"/>
      <c r="HRN739"/>
      <c r="HRO739"/>
      <c r="HRP739"/>
      <c r="HRQ739"/>
      <c r="HRR739"/>
      <c r="HRS739"/>
      <c r="HRT739"/>
      <c r="HRU739"/>
      <c r="HRV739"/>
      <c r="HRW739"/>
      <c r="HRX739"/>
      <c r="HRY739"/>
      <c r="HRZ739"/>
      <c r="HSA739"/>
      <c r="HSB739"/>
      <c r="HSC739"/>
      <c r="HSD739"/>
      <c r="HSE739"/>
      <c r="HSF739"/>
      <c r="HSG739"/>
      <c r="HSH739"/>
      <c r="HSI739"/>
      <c r="HSJ739"/>
      <c r="HSK739"/>
      <c r="HSL739"/>
      <c r="HSM739"/>
      <c r="HSN739"/>
      <c r="HSO739"/>
      <c r="HSP739"/>
      <c r="HSQ739"/>
      <c r="HSR739"/>
      <c r="HSS739"/>
      <c r="HST739"/>
      <c r="HSU739"/>
      <c r="HSV739"/>
      <c r="HSW739"/>
      <c r="HSX739"/>
      <c r="HSY739"/>
      <c r="HSZ739"/>
      <c r="HTA739"/>
      <c r="HTB739"/>
      <c r="HTC739"/>
      <c r="HTD739"/>
      <c r="HTE739"/>
      <c r="HTF739"/>
      <c r="HTG739"/>
      <c r="HTH739"/>
      <c r="HTI739"/>
      <c r="HTJ739"/>
      <c r="HTK739"/>
      <c r="HTL739"/>
      <c r="HTM739"/>
      <c r="HTN739"/>
      <c r="HTO739"/>
      <c r="HTP739"/>
      <c r="HTQ739"/>
      <c r="HTR739"/>
      <c r="HTS739"/>
      <c r="HTT739"/>
      <c r="HTU739"/>
      <c r="HTV739"/>
      <c r="HTW739"/>
      <c r="HTX739"/>
      <c r="HTY739"/>
      <c r="HTZ739"/>
      <c r="HUA739"/>
      <c r="HUB739"/>
      <c r="HUC739"/>
      <c r="HUD739"/>
      <c r="HUE739"/>
      <c r="HUF739"/>
      <c r="HUG739"/>
      <c r="HUH739"/>
      <c r="HUI739"/>
      <c r="HUJ739"/>
      <c r="HUK739"/>
      <c r="HUL739"/>
      <c r="HUM739"/>
      <c r="HUN739"/>
      <c r="HUO739"/>
      <c r="HUP739"/>
      <c r="HUQ739"/>
      <c r="HUR739"/>
      <c r="HUS739"/>
      <c r="HUT739"/>
      <c r="HUU739"/>
      <c r="HUV739"/>
      <c r="HUW739"/>
      <c r="HUX739"/>
      <c r="HUY739"/>
      <c r="HUZ739"/>
      <c r="HVA739"/>
      <c r="HVB739"/>
      <c r="HVC739"/>
      <c r="HVD739"/>
      <c r="HVE739"/>
      <c r="HVF739"/>
      <c r="HVG739"/>
      <c r="HVH739"/>
      <c r="HVI739"/>
      <c r="HVJ739"/>
      <c r="HVK739"/>
      <c r="HVL739"/>
      <c r="HVM739"/>
      <c r="HVN739"/>
      <c r="HVO739"/>
      <c r="HVP739"/>
      <c r="HVQ739"/>
      <c r="HVR739"/>
      <c r="HVS739"/>
      <c r="HVT739"/>
      <c r="HVU739"/>
      <c r="HVV739"/>
      <c r="HVW739"/>
      <c r="HVX739"/>
      <c r="HVY739"/>
      <c r="HVZ739"/>
      <c r="HWA739"/>
      <c r="HWB739"/>
      <c r="HWC739"/>
      <c r="HWD739"/>
      <c r="HWE739"/>
      <c r="HWF739"/>
      <c r="HWG739"/>
      <c r="HWH739"/>
      <c r="HWI739"/>
      <c r="HWJ739"/>
      <c r="HWK739"/>
      <c r="HWL739"/>
      <c r="HWM739"/>
      <c r="HWN739"/>
      <c r="HWO739"/>
      <c r="HWP739"/>
      <c r="HWQ739"/>
      <c r="HWR739"/>
      <c r="HWS739"/>
      <c r="HWT739"/>
      <c r="HWU739"/>
      <c r="HWV739"/>
      <c r="HWW739"/>
      <c r="HWX739"/>
      <c r="HWY739"/>
      <c r="HWZ739"/>
      <c r="HXA739"/>
      <c r="HXB739"/>
      <c r="HXC739"/>
      <c r="HXD739"/>
      <c r="HXE739"/>
      <c r="HXF739"/>
      <c r="HXG739"/>
      <c r="HXH739"/>
      <c r="HXI739"/>
      <c r="HXJ739"/>
      <c r="HXK739"/>
      <c r="HXL739"/>
      <c r="HXM739"/>
      <c r="HXN739"/>
      <c r="HXO739"/>
      <c r="HXP739"/>
      <c r="HXQ739"/>
      <c r="HXR739"/>
      <c r="HXS739"/>
      <c r="HXT739"/>
      <c r="HXU739"/>
      <c r="HXV739"/>
      <c r="HXW739"/>
      <c r="HXX739"/>
      <c r="HXY739"/>
      <c r="HXZ739"/>
      <c r="HYA739"/>
      <c r="HYB739"/>
      <c r="HYC739"/>
      <c r="HYD739"/>
      <c r="HYE739"/>
      <c r="HYF739"/>
      <c r="HYG739"/>
      <c r="HYH739"/>
      <c r="HYI739"/>
      <c r="HYJ739"/>
      <c r="HYK739"/>
      <c r="HYL739"/>
      <c r="HYM739"/>
      <c r="HYN739"/>
      <c r="HYO739"/>
      <c r="HYP739"/>
      <c r="HYQ739"/>
      <c r="HYR739"/>
      <c r="HYS739"/>
      <c r="HYT739"/>
      <c r="HYU739"/>
      <c r="HYV739"/>
      <c r="HYW739"/>
      <c r="HYX739"/>
      <c r="HYY739"/>
      <c r="HYZ739"/>
      <c r="HZA739"/>
      <c r="HZB739"/>
      <c r="HZC739"/>
      <c r="HZD739"/>
      <c r="HZE739"/>
      <c r="HZF739"/>
      <c r="HZG739"/>
      <c r="HZH739"/>
      <c r="HZI739"/>
      <c r="HZJ739"/>
      <c r="HZK739"/>
      <c r="HZL739"/>
      <c r="HZM739"/>
      <c r="HZN739"/>
      <c r="HZO739"/>
      <c r="HZP739"/>
      <c r="HZQ739"/>
      <c r="HZR739"/>
      <c r="HZS739"/>
      <c r="HZT739"/>
      <c r="HZU739"/>
      <c r="HZV739"/>
      <c r="HZW739"/>
      <c r="HZX739"/>
      <c r="HZY739"/>
      <c r="HZZ739"/>
      <c r="IAA739"/>
      <c r="IAB739"/>
      <c r="IAC739"/>
      <c r="IAD739"/>
      <c r="IAE739"/>
      <c r="IAF739"/>
      <c r="IAG739"/>
      <c r="IAH739"/>
      <c r="IAI739"/>
      <c r="IAJ739"/>
      <c r="IAK739"/>
      <c r="IAL739"/>
      <c r="IAM739"/>
      <c r="IAN739"/>
      <c r="IAO739"/>
      <c r="IAP739"/>
      <c r="IAQ739"/>
      <c r="IAR739"/>
      <c r="IAS739"/>
      <c r="IAT739"/>
      <c r="IAU739"/>
      <c r="IAV739"/>
      <c r="IAW739"/>
      <c r="IAX739"/>
      <c r="IAY739"/>
      <c r="IAZ739"/>
      <c r="IBA739"/>
      <c r="IBB739"/>
      <c r="IBC739"/>
      <c r="IBD739"/>
      <c r="IBE739"/>
      <c r="IBF739"/>
      <c r="IBG739"/>
      <c r="IBH739"/>
      <c r="IBI739"/>
      <c r="IBJ739"/>
      <c r="IBK739"/>
      <c r="IBL739"/>
      <c r="IBM739"/>
      <c r="IBN739"/>
      <c r="IBO739"/>
      <c r="IBP739"/>
      <c r="IBQ739"/>
      <c r="IBR739"/>
      <c r="IBS739"/>
      <c r="IBT739"/>
      <c r="IBU739"/>
      <c r="IBV739"/>
      <c r="IBW739"/>
      <c r="IBX739"/>
      <c r="IBY739"/>
      <c r="IBZ739"/>
      <c r="ICA739"/>
      <c r="ICB739"/>
      <c r="ICC739"/>
      <c r="ICD739"/>
      <c r="ICE739"/>
      <c r="ICF739"/>
      <c r="ICG739"/>
      <c r="ICH739"/>
      <c r="ICI739"/>
      <c r="ICJ739"/>
      <c r="ICK739"/>
      <c r="ICL739"/>
      <c r="ICM739"/>
      <c r="ICN739"/>
      <c r="ICO739"/>
      <c r="ICP739"/>
      <c r="ICQ739"/>
      <c r="ICR739"/>
      <c r="ICS739"/>
      <c r="ICT739"/>
      <c r="ICU739"/>
      <c r="ICV739"/>
      <c r="ICW739"/>
      <c r="ICX739"/>
      <c r="ICY739"/>
      <c r="ICZ739"/>
      <c r="IDA739"/>
      <c r="IDB739"/>
      <c r="IDC739"/>
      <c r="IDD739"/>
      <c r="IDE739"/>
      <c r="IDF739"/>
      <c r="IDG739"/>
      <c r="IDH739"/>
      <c r="IDI739"/>
      <c r="IDJ739"/>
      <c r="IDK739"/>
      <c r="IDL739"/>
      <c r="IDM739"/>
      <c r="IDN739"/>
      <c r="IDO739"/>
      <c r="IDP739"/>
      <c r="IDQ739"/>
      <c r="IDR739"/>
      <c r="IDS739"/>
      <c r="IDT739"/>
      <c r="IDU739"/>
      <c r="IDV739"/>
      <c r="IDW739"/>
      <c r="IDX739"/>
      <c r="IDY739"/>
      <c r="IDZ739"/>
      <c r="IEA739"/>
      <c r="IEB739"/>
      <c r="IEC739"/>
      <c r="IED739"/>
      <c r="IEE739"/>
      <c r="IEF739"/>
      <c r="IEG739"/>
      <c r="IEH739"/>
      <c r="IEI739"/>
      <c r="IEJ739"/>
      <c r="IEK739"/>
      <c r="IEL739"/>
      <c r="IEM739"/>
      <c r="IEN739"/>
      <c r="IEO739"/>
      <c r="IEP739"/>
      <c r="IEQ739"/>
      <c r="IER739"/>
      <c r="IES739"/>
      <c r="IET739"/>
      <c r="IEU739"/>
      <c r="IEV739"/>
      <c r="IEW739"/>
      <c r="IEX739"/>
      <c r="IEY739"/>
      <c r="IEZ739"/>
      <c r="IFA739"/>
      <c r="IFB739"/>
      <c r="IFC739"/>
      <c r="IFD739"/>
      <c r="IFE739"/>
      <c r="IFF739"/>
      <c r="IFG739"/>
      <c r="IFH739"/>
      <c r="IFI739"/>
      <c r="IFJ739"/>
      <c r="IFK739"/>
      <c r="IFL739"/>
      <c r="IFM739"/>
      <c r="IFN739"/>
      <c r="IFO739"/>
      <c r="IFP739"/>
      <c r="IFQ739"/>
      <c r="IFR739"/>
      <c r="IFS739"/>
      <c r="IFT739"/>
      <c r="IFU739"/>
      <c r="IFV739"/>
      <c r="IFW739"/>
      <c r="IFX739"/>
      <c r="IFY739"/>
      <c r="IFZ739"/>
      <c r="IGA739"/>
      <c r="IGB739"/>
      <c r="IGC739"/>
      <c r="IGD739"/>
      <c r="IGE739"/>
      <c r="IGF739"/>
      <c r="IGG739"/>
      <c r="IGH739"/>
      <c r="IGI739"/>
      <c r="IGJ739"/>
      <c r="IGK739"/>
      <c r="IGL739"/>
      <c r="IGM739"/>
      <c r="IGN739"/>
      <c r="IGO739"/>
      <c r="IGP739"/>
      <c r="IGQ739"/>
      <c r="IGR739"/>
      <c r="IGS739"/>
      <c r="IGT739"/>
      <c r="IGU739"/>
      <c r="IGV739"/>
      <c r="IGW739"/>
      <c r="IGX739"/>
      <c r="IGY739"/>
      <c r="IGZ739"/>
      <c r="IHA739"/>
      <c r="IHB739"/>
      <c r="IHC739"/>
      <c r="IHD739"/>
      <c r="IHE739"/>
      <c r="IHF739"/>
      <c r="IHG739"/>
      <c r="IHH739"/>
      <c r="IHI739"/>
      <c r="IHJ739"/>
      <c r="IHK739"/>
      <c r="IHL739"/>
      <c r="IHM739"/>
      <c r="IHN739"/>
      <c r="IHO739"/>
      <c r="IHP739"/>
      <c r="IHQ739"/>
      <c r="IHR739"/>
      <c r="IHS739"/>
      <c r="IHT739"/>
      <c r="IHU739"/>
      <c r="IHV739"/>
      <c r="IHW739"/>
      <c r="IHX739"/>
      <c r="IHY739"/>
      <c r="IHZ739"/>
      <c r="IIA739"/>
      <c r="IIB739"/>
      <c r="IIC739"/>
      <c r="IID739"/>
      <c r="IIE739"/>
      <c r="IIF739"/>
      <c r="IIG739"/>
      <c r="IIH739"/>
      <c r="III739"/>
      <c r="IIJ739"/>
      <c r="IIK739"/>
      <c r="IIL739"/>
      <c r="IIM739"/>
      <c r="IIN739"/>
      <c r="IIO739"/>
      <c r="IIP739"/>
      <c r="IIQ739"/>
      <c r="IIR739"/>
      <c r="IIS739"/>
      <c r="IIT739"/>
      <c r="IIU739"/>
      <c r="IIV739"/>
      <c r="IIW739"/>
      <c r="IIX739"/>
      <c r="IIY739"/>
      <c r="IIZ739"/>
      <c r="IJA739"/>
      <c r="IJB739"/>
      <c r="IJC739"/>
      <c r="IJD739"/>
      <c r="IJE739"/>
      <c r="IJF739"/>
      <c r="IJG739"/>
      <c r="IJH739"/>
      <c r="IJI739"/>
      <c r="IJJ739"/>
      <c r="IJK739"/>
      <c r="IJL739"/>
      <c r="IJM739"/>
      <c r="IJN739"/>
      <c r="IJO739"/>
      <c r="IJP739"/>
      <c r="IJQ739"/>
      <c r="IJR739"/>
      <c r="IJS739"/>
      <c r="IJT739"/>
      <c r="IJU739"/>
      <c r="IJV739"/>
      <c r="IJW739"/>
      <c r="IJX739"/>
      <c r="IJY739"/>
      <c r="IJZ739"/>
      <c r="IKA739"/>
      <c r="IKB739"/>
      <c r="IKC739"/>
      <c r="IKD739"/>
      <c r="IKE739"/>
      <c r="IKF739"/>
      <c r="IKG739"/>
      <c r="IKH739"/>
      <c r="IKI739"/>
      <c r="IKJ739"/>
      <c r="IKK739"/>
      <c r="IKL739"/>
      <c r="IKM739"/>
      <c r="IKN739"/>
      <c r="IKO739"/>
      <c r="IKP739"/>
      <c r="IKQ739"/>
      <c r="IKR739"/>
      <c r="IKS739"/>
      <c r="IKT739"/>
      <c r="IKU739"/>
      <c r="IKV739"/>
      <c r="IKW739"/>
      <c r="IKX739"/>
      <c r="IKY739"/>
      <c r="IKZ739"/>
      <c r="ILA739"/>
      <c r="ILB739"/>
      <c r="ILC739"/>
      <c r="ILD739"/>
      <c r="ILE739"/>
      <c r="ILF739"/>
      <c r="ILG739"/>
      <c r="ILH739"/>
      <c r="ILI739"/>
      <c r="ILJ739"/>
      <c r="ILK739"/>
      <c r="ILL739"/>
      <c r="ILM739"/>
      <c r="ILN739"/>
      <c r="ILO739"/>
      <c r="ILP739"/>
      <c r="ILQ739"/>
      <c r="ILR739"/>
      <c r="ILS739"/>
      <c r="ILT739"/>
      <c r="ILU739"/>
      <c r="ILV739"/>
      <c r="ILW739"/>
      <c r="ILX739"/>
      <c r="ILY739"/>
      <c r="ILZ739"/>
      <c r="IMA739"/>
      <c r="IMB739"/>
      <c r="IMC739"/>
      <c r="IMD739"/>
      <c r="IME739"/>
      <c r="IMF739"/>
      <c r="IMG739"/>
      <c r="IMH739"/>
      <c r="IMI739"/>
      <c r="IMJ739"/>
      <c r="IMK739"/>
      <c r="IML739"/>
      <c r="IMM739"/>
      <c r="IMN739"/>
      <c r="IMO739"/>
      <c r="IMP739"/>
      <c r="IMQ739"/>
      <c r="IMR739"/>
      <c r="IMS739"/>
      <c r="IMT739"/>
      <c r="IMU739"/>
      <c r="IMV739"/>
      <c r="IMW739"/>
      <c r="IMX739"/>
      <c r="IMY739"/>
      <c r="IMZ739"/>
      <c r="INA739"/>
      <c r="INB739"/>
      <c r="INC739"/>
      <c r="IND739"/>
      <c r="INE739"/>
      <c r="INF739"/>
      <c r="ING739"/>
      <c r="INH739"/>
      <c r="INI739"/>
      <c r="INJ739"/>
      <c r="INK739"/>
      <c r="INL739"/>
      <c r="INM739"/>
      <c r="INN739"/>
      <c r="INO739"/>
      <c r="INP739"/>
      <c r="INQ739"/>
      <c r="INR739"/>
      <c r="INS739"/>
      <c r="INT739"/>
      <c r="INU739"/>
      <c r="INV739"/>
      <c r="INW739"/>
      <c r="INX739"/>
      <c r="INY739"/>
      <c r="INZ739"/>
      <c r="IOA739"/>
      <c r="IOB739"/>
      <c r="IOC739"/>
      <c r="IOD739"/>
      <c r="IOE739"/>
      <c r="IOF739"/>
      <c r="IOG739"/>
      <c r="IOH739"/>
      <c r="IOI739"/>
      <c r="IOJ739"/>
      <c r="IOK739"/>
      <c r="IOL739"/>
      <c r="IOM739"/>
      <c r="ION739"/>
      <c r="IOO739"/>
      <c r="IOP739"/>
      <c r="IOQ739"/>
      <c r="IOR739"/>
      <c r="IOS739"/>
      <c r="IOT739"/>
      <c r="IOU739"/>
      <c r="IOV739"/>
      <c r="IOW739"/>
      <c r="IOX739"/>
      <c r="IOY739"/>
      <c r="IOZ739"/>
      <c r="IPA739"/>
      <c r="IPB739"/>
      <c r="IPC739"/>
      <c r="IPD739"/>
      <c r="IPE739"/>
      <c r="IPF739"/>
      <c r="IPG739"/>
      <c r="IPH739"/>
      <c r="IPI739"/>
      <c r="IPJ739"/>
      <c r="IPK739"/>
      <c r="IPL739"/>
      <c r="IPM739"/>
      <c r="IPN739"/>
      <c r="IPO739"/>
      <c r="IPP739"/>
      <c r="IPQ739"/>
      <c r="IPR739"/>
      <c r="IPS739"/>
      <c r="IPT739"/>
      <c r="IPU739"/>
      <c r="IPV739"/>
      <c r="IPW739"/>
      <c r="IPX739"/>
      <c r="IPY739"/>
      <c r="IPZ739"/>
      <c r="IQA739"/>
      <c r="IQB739"/>
      <c r="IQC739"/>
      <c r="IQD739"/>
      <c r="IQE739"/>
      <c r="IQF739"/>
      <c r="IQG739"/>
      <c r="IQH739"/>
      <c r="IQI739"/>
      <c r="IQJ739"/>
      <c r="IQK739"/>
      <c r="IQL739"/>
      <c r="IQM739"/>
      <c r="IQN739"/>
      <c r="IQO739"/>
      <c r="IQP739"/>
      <c r="IQQ739"/>
      <c r="IQR739"/>
      <c r="IQS739"/>
      <c r="IQT739"/>
      <c r="IQU739"/>
      <c r="IQV739"/>
      <c r="IQW739"/>
      <c r="IQX739"/>
      <c r="IQY739"/>
      <c r="IQZ739"/>
      <c r="IRA739"/>
      <c r="IRB739"/>
      <c r="IRC739"/>
      <c r="IRD739"/>
      <c r="IRE739"/>
      <c r="IRF739"/>
      <c r="IRG739"/>
      <c r="IRH739"/>
      <c r="IRI739"/>
      <c r="IRJ739"/>
      <c r="IRK739"/>
      <c r="IRL739"/>
      <c r="IRM739"/>
      <c r="IRN739"/>
      <c r="IRO739"/>
      <c r="IRP739"/>
      <c r="IRQ739"/>
      <c r="IRR739"/>
      <c r="IRS739"/>
      <c r="IRT739"/>
      <c r="IRU739"/>
      <c r="IRV739"/>
      <c r="IRW739"/>
      <c r="IRX739"/>
      <c r="IRY739"/>
      <c r="IRZ739"/>
      <c r="ISA739"/>
      <c r="ISB739"/>
      <c r="ISC739"/>
      <c r="ISD739"/>
      <c r="ISE739"/>
      <c r="ISF739"/>
      <c r="ISG739"/>
      <c r="ISH739"/>
      <c r="ISI739"/>
      <c r="ISJ739"/>
      <c r="ISK739"/>
      <c r="ISL739"/>
      <c r="ISM739"/>
      <c r="ISN739"/>
      <c r="ISO739"/>
      <c r="ISP739"/>
      <c r="ISQ739"/>
      <c r="ISR739"/>
      <c r="ISS739"/>
      <c r="IST739"/>
      <c r="ISU739"/>
      <c r="ISV739"/>
      <c r="ISW739"/>
      <c r="ISX739"/>
      <c r="ISY739"/>
      <c r="ISZ739"/>
      <c r="ITA739"/>
      <c r="ITB739"/>
      <c r="ITC739"/>
      <c r="ITD739"/>
      <c r="ITE739"/>
      <c r="ITF739"/>
      <c r="ITG739"/>
      <c r="ITH739"/>
      <c r="ITI739"/>
      <c r="ITJ739"/>
      <c r="ITK739"/>
      <c r="ITL739"/>
      <c r="ITM739"/>
      <c r="ITN739"/>
      <c r="ITO739"/>
      <c r="ITP739"/>
      <c r="ITQ739"/>
      <c r="ITR739"/>
      <c r="ITS739"/>
      <c r="ITT739"/>
      <c r="ITU739"/>
      <c r="ITV739"/>
      <c r="ITW739"/>
      <c r="ITX739"/>
      <c r="ITY739"/>
      <c r="ITZ739"/>
      <c r="IUA739"/>
      <c r="IUB739"/>
      <c r="IUC739"/>
      <c r="IUD739"/>
      <c r="IUE739"/>
      <c r="IUF739"/>
      <c r="IUG739"/>
      <c r="IUH739"/>
      <c r="IUI739"/>
      <c r="IUJ739"/>
      <c r="IUK739"/>
      <c r="IUL739"/>
      <c r="IUM739"/>
      <c r="IUN739"/>
      <c r="IUO739"/>
      <c r="IUP739"/>
      <c r="IUQ739"/>
      <c r="IUR739"/>
      <c r="IUS739"/>
      <c r="IUT739"/>
      <c r="IUU739"/>
      <c r="IUV739"/>
      <c r="IUW739"/>
      <c r="IUX739"/>
      <c r="IUY739"/>
      <c r="IUZ739"/>
      <c r="IVA739"/>
      <c r="IVB739"/>
      <c r="IVC739"/>
      <c r="IVD739"/>
      <c r="IVE739"/>
      <c r="IVF739"/>
      <c r="IVG739"/>
      <c r="IVH739"/>
      <c r="IVI739"/>
      <c r="IVJ739"/>
      <c r="IVK739"/>
      <c r="IVL739"/>
      <c r="IVM739"/>
      <c r="IVN739"/>
      <c r="IVO739"/>
      <c r="IVP739"/>
      <c r="IVQ739"/>
      <c r="IVR739"/>
      <c r="IVS739"/>
      <c r="IVT739"/>
      <c r="IVU739"/>
      <c r="IVV739"/>
      <c r="IVW739"/>
      <c r="IVX739"/>
      <c r="IVY739"/>
      <c r="IVZ739"/>
      <c r="IWA739"/>
      <c r="IWB739"/>
      <c r="IWC739"/>
      <c r="IWD739"/>
      <c r="IWE739"/>
      <c r="IWF739"/>
      <c r="IWG739"/>
      <c r="IWH739"/>
      <c r="IWI739"/>
      <c r="IWJ739"/>
      <c r="IWK739"/>
      <c r="IWL739"/>
      <c r="IWM739"/>
      <c r="IWN739"/>
      <c r="IWO739"/>
      <c r="IWP739"/>
      <c r="IWQ739"/>
      <c r="IWR739"/>
      <c r="IWS739"/>
      <c r="IWT739"/>
      <c r="IWU739"/>
      <c r="IWV739"/>
      <c r="IWW739"/>
      <c r="IWX739"/>
      <c r="IWY739"/>
      <c r="IWZ739"/>
      <c r="IXA739"/>
      <c r="IXB739"/>
      <c r="IXC739"/>
      <c r="IXD739"/>
      <c r="IXE739"/>
      <c r="IXF739"/>
      <c r="IXG739"/>
      <c r="IXH739"/>
      <c r="IXI739"/>
      <c r="IXJ739"/>
      <c r="IXK739"/>
      <c r="IXL739"/>
      <c r="IXM739"/>
      <c r="IXN739"/>
      <c r="IXO739"/>
      <c r="IXP739"/>
      <c r="IXQ739"/>
      <c r="IXR739"/>
      <c r="IXS739"/>
      <c r="IXT739"/>
      <c r="IXU739"/>
      <c r="IXV739"/>
      <c r="IXW739"/>
      <c r="IXX739"/>
      <c r="IXY739"/>
      <c r="IXZ739"/>
      <c r="IYA739"/>
      <c r="IYB739"/>
      <c r="IYC739"/>
      <c r="IYD739"/>
      <c r="IYE739"/>
      <c r="IYF739"/>
      <c r="IYG739"/>
      <c r="IYH739"/>
      <c r="IYI739"/>
      <c r="IYJ739"/>
      <c r="IYK739"/>
      <c r="IYL739"/>
      <c r="IYM739"/>
      <c r="IYN739"/>
      <c r="IYO739"/>
      <c r="IYP739"/>
      <c r="IYQ739"/>
      <c r="IYR739"/>
      <c r="IYS739"/>
      <c r="IYT739"/>
      <c r="IYU739"/>
      <c r="IYV739"/>
      <c r="IYW739"/>
      <c r="IYX739"/>
      <c r="IYY739"/>
      <c r="IYZ739"/>
      <c r="IZA739"/>
      <c r="IZB739"/>
      <c r="IZC739"/>
      <c r="IZD739"/>
      <c r="IZE739"/>
      <c r="IZF739"/>
      <c r="IZG739"/>
      <c r="IZH739"/>
      <c r="IZI739"/>
      <c r="IZJ739"/>
      <c r="IZK739"/>
      <c r="IZL739"/>
      <c r="IZM739"/>
      <c r="IZN739"/>
      <c r="IZO739"/>
      <c r="IZP739"/>
      <c r="IZQ739"/>
      <c r="IZR739"/>
      <c r="IZS739"/>
      <c r="IZT739"/>
      <c r="IZU739"/>
      <c r="IZV739"/>
      <c r="IZW739"/>
      <c r="IZX739"/>
      <c r="IZY739"/>
      <c r="IZZ739"/>
      <c r="JAA739"/>
      <c r="JAB739"/>
      <c r="JAC739"/>
      <c r="JAD739"/>
      <c r="JAE739"/>
      <c r="JAF739"/>
      <c r="JAG739"/>
      <c r="JAH739"/>
      <c r="JAI739"/>
      <c r="JAJ739"/>
      <c r="JAK739"/>
      <c r="JAL739"/>
      <c r="JAM739"/>
      <c r="JAN739"/>
      <c r="JAO739"/>
      <c r="JAP739"/>
      <c r="JAQ739"/>
      <c r="JAR739"/>
      <c r="JAS739"/>
      <c r="JAT739"/>
      <c r="JAU739"/>
      <c r="JAV739"/>
      <c r="JAW739"/>
      <c r="JAX739"/>
      <c r="JAY739"/>
      <c r="JAZ739"/>
      <c r="JBA739"/>
      <c r="JBB739"/>
      <c r="JBC739"/>
      <c r="JBD739"/>
      <c r="JBE739"/>
      <c r="JBF739"/>
      <c r="JBG739"/>
      <c r="JBH739"/>
      <c r="JBI739"/>
      <c r="JBJ739"/>
      <c r="JBK739"/>
      <c r="JBL739"/>
      <c r="JBM739"/>
      <c r="JBN739"/>
      <c r="JBO739"/>
      <c r="JBP739"/>
      <c r="JBQ739"/>
      <c r="JBR739"/>
      <c r="JBS739"/>
      <c r="JBT739"/>
      <c r="JBU739"/>
      <c r="JBV739"/>
      <c r="JBW739"/>
      <c r="JBX739"/>
      <c r="JBY739"/>
      <c r="JBZ739"/>
      <c r="JCA739"/>
      <c r="JCB739"/>
      <c r="JCC739"/>
      <c r="JCD739"/>
      <c r="JCE739"/>
      <c r="JCF739"/>
      <c r="JCG739"/>
      <c r="JCH739"/>
      <c r="JCI739"/>
      <c r="JCJ739"/>
      <c r="JCK739"/>
      <c r="JCL739"/>
      <c r="JCM739"/>
      <c r="JCN739"/>
      <c r="JCO739"/>
      <c r="JCP739"/>
      <c r="JCQ739"/>
      <c r="JCR739"/>
      <c r="JCS739"/>
      <c r="JCT739"/>
      <c r="JCU739"/>
      <c r="JCV739"/>
      <c r="JCW739"/>
      <c r="JCX739"/>
      <c r="JCY739"/>
      <c r="JCZ739"/>
      <c r="JDA739"/>
      <c r="JDB739"/>
      <c r="JDC739"/>
      <c r="JDD739"/>
      <c r="JDE739"/>
      <c r="JDF739"/>
      <c r="JDG739"/>
      <c r="JDH739"/>
      <c r="JDI739"/>
      <c r="JDJ739"/>
      <c r="JDK739"/>
      <c r="JDL739"/>
      <c r="JDM739"/>
      <c r="JDN739"/>
      <c r="JDO739"/>
      <c r="JDP739"/>
      <c r="JDQ739"/>
      <c r="JDR739"/>
      <c r="JDS739"/>
      <c r="JDT739"/>
      <c r="JDU739"/>
      <c r="JDV739"/>
      <c r="JDW739"/>
      <c r="JDX739"/>
      <c r="JDY739"/>
      <c r="JDZ739"/>
      <c r="JEA739"/>
      <c r="JEB739"/>
      <c r="JEC739"/>
      <c r="JED739"/>
      <c r="JEE739"/>
      <c r="JEF739"/>
      <c r="JEG739"/>
      <c r="JEH739"/>
      <c r="JEI739"/>
      <c r="JEJ739"/>
      <c r="JEK739"/>
      <c r="JEL739"/>
      <c r="JEM739"/>
      <c r="JEN739"/>
      <c r="JEO739"/>
      <c r="JEP739"/>
      <c r="JEQ739"/>
      <c r="JER739"/>
      <c r="JES739"/>
      <c r="JET739"/>
      <c r="JEU739"/>
      <c r="JEV739"/>
      <c r="JEW739"/>
      <c r="JEX739"/>
      <c r="JEY739"/>
      <c r="JEZ739"/>
      <c r="JFA739"/>
      <c r="JFB739"/>
      <c r="JFC739"/>
      <c r="JFD739"/>
      <c r="JFE739"/>
      <c r="JFF739"/>
      <c r="JFG739"/>
      <c r="JFH739"/>
      <c r="JFI739"/>
      <c r="JFJ739"/>
      <c r="JFK739"/>
      <c r="JFL739"/>
      <c r="JFM739"/>
      <c r="JFN739"/>
      <c r="JFO739"/>
      <c r="JFP739"/>
      <c r="JFQ739"/>
      <c r="JFR739"/>
      <c r="JFS739"/>
      <c r="JFT739"/>
      <c r="JFU739"/>
      <c r="JFV739"/>
      <c r="JFW739"/>
      <c r="JFX739"/>
      <c r="JFY739"/>
      <c r="JFZ739"/>
      <c r="JGA739"/>
      <c r="JGB739"/>
      <c r="JGC739"/>
      <c r="JGD739"/>
      <c r="JGE739"/>
      <c r="JGF739"/>
      <c r="JGG739"/>
      <c r="JGH739"/>
      <c r="JGI739"/>
      <c r="JGJ739"/>
      <c r="JGK739"/>
      <c r="JGL739"/>
      <c r="JGM739"/>
      <c r="JGN739"/>
      <c r="JGO739"/>
      <c r="JGP739"/>
      <c r="JGQ739"/>
      <c r="JGR739"/>
      <c r="JGS739"/>
      <c r="JGT739"/>
      <c r="JGU739"/>
      <c r="JGV739"/>
      <c r="JGW739"/>
      <c r="JGX739"/>
      <c r="JGY739"/>
      <c r="JGZ739"/>
      <c r="JHA739"/>
      <c r="JHB739"/>
      <c r="JHC739"/>
      <c r="JHD739"/>
      <c r="JHE739"/>
      <c r="JHF739"/>
      <c r="JHG739"/>
      <c r="JHH739"/>
      <c r="JHI739"/>
      <c r="JHJ739"/>
      <c r="JHK739"/>
      <c r="JHL739"/>
      <c r="JHM739"/>
      <c r="JHN739"/>
      <c r="JHO739"/>
      <c r="JHP739"/>
      <c r="JHQ739"/>
      <c r="JHR739"/>
      <c r="JHS739"/>
      <c r="JHT739"/>
      <c r="JHU739"/>
      <c r="JHV739"/>
      <c r="JHW739"/>
      <c r="JHX739"/>
      <c r="JHY739"/>
      <c r="JHZ739"/>
      <c r="JIA739"/>
      <c r="JIB739"/>
      <c r="JIC739"/>
      <c r="JID739"/>
      <c r="JIE739"/>
      <c r="JIF739"/>
      <c r="JIG739"/>
      <c r="JIH739"/>
      <c r="JII739"/>
      <c r="JIJ739"/>
      <c r="JIK739"/>
      <c r="JIL739"/>
      <c r="JIM739"/>
      <c r="JIN739"/>
      <c r="JIO739"/>
      <c r="JIP739"/>
      <c r="JIQ739"/>
      <c r="JIR739"/>
      <c r="JIS739"/>
      <c r="JIT739"/>
      <c r="JIU739"/>
      <c r="JIV739"/>
      <c r="JIW739"/>
      <c r="JIX739"/>
      <c r="JIY739"/>
      <c r="JIZ739"/>
      <c r="JJA739"/>
      <c r="JJB739"/>
      <c r="JJC739"/>
      <c r="JJD739"/>
      <c r="JJE739"/>
      <c r="JJF739"/>
      <c r="JJG739"/>
      <c r="JJH739"/>
      <c r="JJI739"/>
      <c r="JJJ739"/>
      <c r="JJK739"/>
      <c r="JJL739"/>
      <c r="JJM739"/>
      <c r="JJN739"/>
      <c r="JJO739"/>
      <c r="JJP739"/>
      <c r="JJQ739"/>
      <c r="JJR739"/>
      <c r="JJS739"/>
      <c r="JJT739"/>
      <c r="JJU739"/>
      <c r="JJV739"/>
      <c r="JJW739"/>
      <c r="JJX739"/>
      <c r="JJY739"/>
      <c r="JJZ739"/>
      <c r="JKA739"/>
      <c r="JKB739"/>
      <c r="JKC739"/>
      <c r="JKD739"/>
      <c r="JKE739"/>
      <c r="JKF739"/>
      <c r="JKG739"/>
      <c r="JKH739"/>
      <c r="JKI739"/>
      <c r="JKJ739"/>
      <c r="JKK739"/>
      <c r="JKL739"/>
      <c r="JKM739"/>
      <c r="JKN739"/>
      <c r="JKO739"/>
      <c r="JKP739"/>
      <c r="JKQ739"/>
      <c r="JKR739"/>
      <c r="JKS739"/>
      <c r="JKT739"/>
      <c r="JKU739"/>
      <c r="JKV739"/>
      <c r="JKW739"/>
      <c r="JKX739"/>
      <c r="JKY739"/>
      <c r="JKZ739"/>
      <c r="JLA739"/>
      <c r="JLB739"/>
      <c r="JLC739"/>
      <c r="JLD739"/>
      <c r="JLE739"/>
      <c r="JLF739"/>
      <c r="JLG739"/>
      <c r="JLH739"/>
      <c r="JLI739"/>
      <c r="JLJ739"/>
      <c r="JLK739"/>
      <c r="JLL739"/>
      <c r="JLM739"/>
      <c r="JLN739"/>
      <c r="JLO739"/>
      <c r="JLP739"/>
      <c r="JLQ739"/>
      <c r="JLR739"/>
      <c r="JLS739"/>
      <c r="JLT739"/>
      <c r="JLU739"/>
      <c r="JLV739"/>
      <c r="JLW739"/>
      <c r="JLX739"/>
      <c r="JLY739"/>
      <c r="JLZ739"/>
      <c r="JMA739"/>
      <c r="JMB739"/>
      <c r="JMC739"/>
      <c r="JMD739"/>
      <c r="JME739"/>
      <c r="JMF739"/>
      <c r="JMG739"/>
      <c r="JMH739"/>
      <c r="JMI739"/>
      <c r="JMJ739"/>
      <c r="JMK739"/>
      <c r="JML739"/>
      <c r="JMM739"/>
      <c r="JMN739"/>
      <c r="JMO739"/>
      <c r="JMP739"/>
      <c r="JMQ739"/>
      <c r="JMR739"/>
      <c r="JMS739"/>
      <c r="JMT739"/>
      <c r="JMU739"/>
      <c r="JMV739"/>
      <c r="JMW739"/>
      <c r="JMX739"/>
      <c r="JMY739"/>
      <c r="JMZ739"/>
      <c r="JNA739"/>
      <c r="JNB739"/>
      <c r="JNC739"/>
      <c r="JND739"/>
      <c r="JNE739"/>
      <c r="JNF739"/>
      <c r="JNG739"/>
      <c r="JNH739"/>
      <c r="JNI739"/>
      <c r="JNJ739"/>
      <c r="JNK739"/>
      <c r="JNL739"/>
      <c r="JNM739"/>
      <c r="JNN739"/>
      <c r="JNO739"/>
      <c r="JNP739"/>
      <c r="JNQ739"/>
      <c r="JNR739"/>
      <c r="JNS739"/>
      <c r="JNT739"/>
      <c r="JNU739"/>
      <c r="JNV739"/>
      <c r="JNW739"/>
      <c r="JNX739"/>
      <c r="JNY739"/>
      <c r="JNZ739"/>
      <c r="JOA739"/>
      <c r="JOB739"/>
      <c r="JOC739"/>
      <c r="JOD739"/>
      <c r="JOE739"/>
      <c r="JOF739"/>
      <c r="JOG739"/>
      <c r="JOH739"/>
      <c r="JOI739"/>
      <c r="JOJ739"/>
      <c r="JOK739"/>
      <c r="JOL739"/>
      <c r="JOM739"/>
      <c r="JON739"/>
      <c r="JOO739"/>
      <c r="JOP739"/>
      <c r="JOQ739"/>
      <c r="JOR739"/>
      <c r="JOS739"/>
      <c r="JOT739"/>
      <c r="JOU739"/>
      <c r="JOV739"/>
      <c r="JOW739"/>
      <c r="JOX739"/>
      <c r="JOY739"/>
      <c r="JOZ739"/>
      <c r="JPA739"/>
      <c r="JPB739"/>
      <c r="JPC739"/>
      <c r="JPD739"/>
      <c r="JPE739"/>
      <c r="JPF739"/>
      <c r="JPG739"/>
      <c r="JPH739"/>
      <c r="JPI739"/>
      <c r="JPJ739"/>
      <c r="JPK739"/>
      <c r="JPL739"/>
      <c r="JPM739"/>
      <c r="JPN739"/>
      <c r="JPO739"/>
      <c r="JPP739"/>
      <c r="JPQ739"/>
      <c r="JPR739"/>
      <c r="JPS739"/>
      <c r="JPT739"/>
      <c r="JPU739"/>
      <c r="JPV739"/>
      <c r="JPW739"/>
      <c r="JPX739"/>
      <c r="JPY739"/>
      <c r="JPZ739"/>
      <c r="JQA739"/>
      <c r="JQB739"/>
      <c r="JQC739"/>
      <c r="JQD739"/>
      <c r="JQE739"/>
      <c r="JQF739"/>
      <c r="JQG739"/>
      <c r="JQH739"/>
      <c r="JQI739"/>
      <c r="JQJ739"/>
      <c r="JQK739"/>
      <c r="JQL739"/>
      <c r="JQM739"/>
      <c r="JQN739"/>
      <c r="JQO739"/>
      <c r="JQP739"/>
      <c r="JQQ739"/>
      <c r="JQR739"/>
      <c r="JQS739"/>
      <c r="JQT739"/>
      <c r="JQU739"/>
      <c r="JQV739"/>
      <c r="JQW739"/>
      <c r="JQX739"/>
      <c r="JQY739"/>
      <c r="JQZ739"/>
      <c r="JRA739"/>
      <c r="JRB739"/>
      <c r="JRC739"/>
      <c r="JRD739"/>
      <c r="JRE739"/>
      <c r="JRF739"/>
      <c r="JRG739"/>
      <c r="JRH739"/>
      <c r="JRI739"/>
      <c r="JRJ739"/>
      <c r="JRK739"/>
      <c r="JRL739"/>
      <c r="JRM739"/>
      <c r="JRN739"/>
      <c r="JRO739"/>
      <c r="JRP739"/>
      <c r="JRQ739"/>
      <c r="JRR739"/>
      <c r="JRS739"/>
      <c r="JRT739"/>
      <c r="JRU739"/>
      <c r="JRV739"/>
      <c r="JRW739"/>
      <c r="JRX739"/>
      <c r="JRY739"/>
      <c r="JRZ739"/>
      <c r="JSA739"/>
      <c r="JSB739"/>
      <c r="JSC739"/>
      <c r="JSD739"/>
      <c r="JSE739"/>
      <c r="JSF739"/>
      <c r="JSG739"/>
      <c r="JSH739"/>
      <c r="JSI739"/>
      <c r="JSJ739"/>
      <c r="JSK739"/>
      <c r="JSL739"/>
      <c r="JSM739"/>
      <c r="JSN739"/>
      <c r="JSO739"/>
      <c r="JSP739"/>
      <c r="JSQ739"/>
      <c r="JSR739"/>
      <c r="JSS739"/>
      <c r="JST739"/>
      <c r="JSU739"/>
      <c r="JSV739"/>
      <c r="JSW739"/>
      <c r="JSX739"/>
      <c r="JSY739"/>
      <c r="JSZ739"/>
      <c r="JTA739"/>
      <c r="JTB739"/>
      <c r="JTC739"/>
      <c r="JTD739"/>
      <c r="JTE739"/>
      <c r="JTF739"/>
      <c r="JTG739"/>
      <c r="JTH739"/>
      <c r="JTI739"/>
      <c r="JTJ739"/>
      <c r="JTK739"/>
      <c r="JTL739"/>
      <c r="JTM739"/>
      <c r="JTN739"/>
      <c r="JTO739"/>
      <c r="JTP739"/>
      <c r="JTQ739"/>
      <c r="JTR739"/>
      <c r="JTS739"/>
      <c r="JTT739"/>
      <c r="JTU739"/>
      <c r="JTV739"/>
      <c r="JTW739"/>
      <c r="JTX739"/>
      <c r="JTY739"/>
      <c r="JTZ739"/>
      <c r="JUA739"/>
      <c r="JUB739"/>
      <c r="JUC739"/>
      <c r="JUD739"/>
      <c r="JUE739"/>
      <c r="JUF739"/>
      <c r="JUG739"/>
      <c r="JUH739"/>
      <c r="JUI739"/>
      <c r="JUJ739"/>
      <c r="JUK739"/>
      <c r="JUL739"/>
      <c r="JUM739"/>
      <c r="JUN739"/>
      <c r="JUO739"/>
      <c r="JUP739"/>
      <c r="JUQ739"/>
      <c r="JUR739"/>
      <c r="JUS739"/>
      <c r="JUT739"/>
      <c r="JUU739"/>
      <c r="JUV739"/>
      <c r="JUW739"/>
      <c r="JUX739"/>
      <c r="JUY739"/>
      <c r="JUZ739"/>
      <c r="JVA739"/>
      <c r="JVB739"/>
      <c r="JVC739"/>
      <c r="JVD739"/>
      <c r="JVE739"/>
      <c r="JVF739"/>
      <c r="JVG739"/>
      <c r="JVH739"/>
      <c r="JVI739"/>
      <c r="JVJ739"/>
      <c r="JVK739"/>
      <c r="JVL739"/>
      <c r="JVM739"/>
      <c r="JVN739"/>
      <c r="JVO739"/>
      <c r="JVP739"/>
      <c r="JVQ739"/>
      <c r="JVR739"/>
      <c r="JVS739"/>
      <c r="JVT739"/>
      <c r="JVU739"/>
      <c r="JVV739"/>
      <c r="JVW739"/>
      <c r="JVX739"/>
      <c r="JVY739"/>
      <c r="JVZ739"/>
      <c r="JWA739"/>
      <c r="JWB739"/>
      <c r="JWC739"/>
      <c r="JWD739"/>
      <c r="JWE739"/>
      <c r="JWF739"/>
      <c r="JWG739"/>
      <c r="JWH739"/>
      <c r="JWI739"/>
      <c r="JWJ739"/>
      <c r="JWK739"/>
      <c r="JWL739"/>
      <c r="JWM739"/>
      <c r="JWN739"/>
      <c r="JWO739"/>
      <c r="JWP739"/>
      <c r="JWQ739"/>
      <c r="JWR739"/>
      <c r="JWS739"/>
      <c r="JWT739"/>
      <c r="JWU739"/>
      <c r="JWV739"/>
      <c r="JWW739"/>
      <c r="JWX739"/>
      <c r="JWY739"/>
      <c r="JWZ739"/>
      <c r="JXA739"/>
      <c r="JXB739"/>
      <c r="JXC739"/>
      <c r="JXD739"/>
      <c r="JXE739"/>
      <c r="JXF739"/>
      <c r="JXG739"/>
      <c r="JXH739"/>
      <c r="JXI739"/>
      <c r="JXJ739"/>
      <c r="JXK739"/>
      <c r="JXL739"/>
      <c r="JXM739"/>
      <c r="JXN739"/>
      <c r="JXO739"/>
      <c r="JXP739"/>
      <c r="JXQ739"/>
      <c r="JXR739"/>
      <c r="JXS739"/>
      <c r="JXT739"/>
      <c r="JXU739"/>
      <c r="JXV739"/>
      <c r="JXW739"/>
      <c r="JXX739"/>
      <c r="JXY739"/>
      <c r="JXZ739"/>
      <c r="JYA739"/>
      <c r="JYB739"/>
      <c r="JYC739"/>
      <c r="JYD739"/>
      <c r="JYE739"/>
      <c r="JYF739"/>
      <c r="JYG739"/>
      <c r="JYH739"/>
      <c r="JYI739"/>
      <c r="JYJ739"/>
      <c r="JYK739"/>
      <c r="JYL739"/>
      <c r="JYM739"/>
      <c r="JYN739"/>
      <c r="JYO739"/>
      <c r="JYP739"/>
      <c r="JYQ739"/>
      <c r="JYR739"/>
      <c r="JYS739"/>
      <c r="JYT739"/>
      <c r="JYU739"/>
      <c r="JYV739"/>
      <c r="JYW739"/>
      <c r="JYX739"/>
      <c r="JYY739"/>
      <c r="JYZ739"/>
      <c r="JZA739"/>
      <c r="JZB739"/>
      <c r="JZC739"/>
      <c r="JZD739"/>
      <c r="JZE739"/>
      <c r="JZF739"/>
      <c r="JZG739"/>
      <c r="JZH739"/>
      <c r="JZI739"/>
      <c r="JZJ739"/>
      <c r="JZK739"/>
      <c r="JZL739"/>
      <c r="JZM739"/>
      <c r="JZN739"/>
      <c r="JZO739"/>
      <c r="JZP739"/>
      <c r="JZQ739"/>
      <c r="JZR739"/>
      <c r="JZS739"/>
      <c r="JZT739"/>
      <c r="JZU739"/>
      <c r="JZV739"/>
      <c r="JZW739"/>
      <c r="JZX739"/>
      <c r="JZY739"/>
      <c r="JZZ739"/>
      <c r="KAA739"/>
      <c r="KAB739"/>
      <c r="KAC739"/>
      <c r="KAD739"/>
      <c r="KAE739"/>
      <c r="KAF739"/>
      <c r="KAG739"/>
      <c r="KAH739"/>
      <c r="KAI739"/>
      <c r="KAJ739"/>
      <c r="KAK739"/>
      <c r="KAL739"/>
      <c r="KAM739"/>
      <c r="KAN739"/>
      <c r="KAO739"/>
      <c r="KAP739"/>
      <c r="KAQ739"/>
      <c r="KAR739"/>
      <c r="KAS739"/>
      <c r="KAT739"/>
      <c r="KAU739"/>
      <c r="KAV739"/>
      <c r="KAW739"/>
      <c r="KAX739"/>
      <c r="KAY739"/>
      <c r="KAZ739"/>
      <c r="KBA739"/>
      <c r="KBB739"/>
      <c r="KBC739"/>
      <c r="KBD739"/>
      <c r="KBE739"/>
      <c r="KBF739"/>
      <c r="KBG739"/>
      <c r="KBH739"/>
      <c r="KBI739"/>
      <c r="KBJ739"/>
      <c r="KBK739"/>
      <c r="KBL739"/>
      <c r="KBM739"/>
      <c r="KBN739"/>
      <c r="KBO739"/>
      <c r="KBP739"/>
      <c r="KBQ739"/>
      <c r="KBR739"/>
      <c r="KBS739"/>
      <c r="KBT739"/>
      <c r="KBU739"/>
      <c r="KBV739"/>
      <c r="KBW739"/>
      <c r="KBX739"/>
      <c r="KBY739"/>
      <c r="KBZ739"/>
      <c r="KCA739"/>
      <c r="KCB739"/>
      <c r="KCC739"/>
      <c r="KCD739"/>
      <c r="KCE739"/>
      <c r="KCF739"/>
      <c r="KCG739"/>
      <c r="KCH739"/>
      <c r="KCI739"/>
      <c r="KCJ739"/>
      <c r="KCK739"/>
      <c r="KCL739"/>
      <c r="KCM739"/>
      <c r="KCN739"/>
      <c r="KCO739"/>
      <c r="KCP739"/>
      <c r="KCQ739"/>
      <c r="KCR739"/>
      <c r="KCS739"/>
      <c r="KCT739"/>
      <c r="KCU739"/>
      <c r="KCV739"/>
      <c r="KCW739"/>
      <c r="KCX739"/>
      <c r="KCY739"/>
      <c r="KCZ739"/>
      <c r="KDA739"/>
      <c r="KDB739"/>
      <c r="KDC739"/>
      <c r="KDD739"/>
      <c r="KDE739"/>
      <c r="KDF739"/>
      <c r="KDG739"/>
      <c r="KDH739"/>
      <c r="KDI739"/>
      <c r="KDJ739"/>
      <c r="KDK739"/>
      <c r="KDL739"/>
      <c r="KDM739"/>
      <c r="KDN739"/>
      <c r="KDO739"/>
      <c r="KDP739"/>
      <c r="KDQ739"/>
      <c r="KDR739"/>
      <c r="KDS739"/>
      <c r="KDT739"/>
      <c r="KDU739"/>
      <c r="KDV739"/>
      <c r="KDW739"/>
      <c r="KDX739"/>
      <c r="KDY739"/>
      <c r="KDZ739"/>
      <c r="KEA739"/>
      <c r="KEB739"/>
      <c r="KEC739"/>
      <c r="KED739"/>
      <c r="KEE739"/>
      <c r="KEF739"/>
      <c r="KEG739"/>
      <c r="KEH739"/>
      <c r="KEI739"/>
      <c r="KEJ739"/>
      <c r="KEK739"/>
      <c r="KEL739"/>
      <c r="KEM739"/>
      <c r="KEN739"/>
      <c r="KEO739"/>
      <c r="KEP739"/>
      <c r="KEQ739"/>
      <c r="KER739"/>
      <c r="KES739"/>
      <c r="KET739"/>
      <c r="KEU739"/>
      <c r="KEV739"/>
      <c r="KEW739"/>
      <c r="KEX739"/>
      <c r="KEY739"/>
      <c r="KEZ739"/>
      <c r="KFA739"/>
      <c r="KFB739"/>
      <c r="KFC739"/>
      <c r="KFD739"/>
      <c r="KFE739"/>
      <c r="KFF739"/>
      <c r="KFG739"/>
      <c r="KFH739"/>
      <c r="KFI739"/>
      <c r="KFJ739"/>
      <c r="KFK739"/>
      <c r="KFL739"/>
      <c r="KFM739"/>
      <c r="KFN739"/>
      <c r="KFO739"/>
      <c r="KFP739"/>
      <c r="KFQ739"/>
      <c r="KFR739"/>
      <c r="KFS739"/>
      <c r="KFT739"/>
      <c r="KFU739"/>
      <c r="KFV739"/>
      <c r="KFW739"/>
      <c r="KFX739"/>
      <c r="KFY739"/>
      <c r="KFZ739"/>
      <c r="KGA739"/>
      <c r="KGB739"/>
      <c r="KGC739"/>
      <c r="KGD739"/>
      <c r="KGE739"/>
      <c r="KGF739"/>
      <c r="KGG739"/>
      <c r="KGH739"/>
      <c r="KGI739"/>
      <c r="KGJ739"/>
      <c r="KGK739"/>
      <c r="KGL739"/>
      <c r="KGM739"/>
      <c r="KGN739"/>
      <c r="KGO739"/>
      <c r="KGP739"/>
      <c r="KGQ739"/>
      <c r="KGR739"/>
      <c r="KGS739"/>
      <c r="KGT739"/>
      <c r="KGU739"/>
      <c r="KGV739"/>
      <c r="KGW739"/>
      <c r="KGX739"/>
      <c r="KGY739"/>
      <c r="KGZ739"/>
      <c r="KHA739"/>
      <c r="KHB739"/>
      <c r="KHC739"/>
      <c r="KHD739"/>
      <c r="KHE739"/>
      <c r="KHF739"/>
      <c r="KHG739"/>
      <c r="KHH739"/>
      <c r="KHI739"/>
      <c r="KHJ739"/>
      <c r="KHK739"/>
      <c r="KHL739"/>
      <c r="KHM739"/>
      <c r="KHN739"/>
      <c r="KHO739"/>
      <c r="KHP739"/>
      <c r="KHQ739"/>
      <c r="KHR739"/>
      <c r="KHS739"/>
      <c r="KHT739"/>
      <c r="KHU739"/>
      <c r="KHV739"/>
      <c r="KHW739"/>
      <c r="KHX739"/>
      <c r="KHY739"/>
      <c r="KHZ739"/>
      <c r="KIA739"/>
      <c r="KIB739"/>
      <c r="KIC739"/>
      <c r="KID739"/>
      <c r="KIE739"/>
      <c r="KIF739"/>
      <c r="KIG739"/>
      <c r="KIH739"/>
      <c r="KII739"/>
      <c r="KIJ739"/>
      <c r="KIK739"/>
      <c r="KIL739"/>
      <c r="KIM739"/>
      <c r="KIN739"/>
      <c r="KIO739"/>
      <c r="KIP739"/>
      <c r="KIQ739"/>
      <c r="KIR739"/>
      <c r="KIS739"/>
      <c r="KIT739"/>
      <c r="KIU739"/>
      <c r="KIV739"/>
      <c r="KIW739"/>
      <c r="KIX739"/>
      <c r="KIY739"/>
      <c r="KIZ739"/>
      <c r="KJA739"/>
      <c r="KJB739"/>
      <c r="KJC739"/>
      <c r="KJD739"/>
      <c r="KJE739"/>
      <c r="KJF739"/>
      <c r="KJG739"/>
      <c r="KJH739"/>
      <c r="KJI739"/>
      <c r="KJJ739"/>
      <c r="KJK739"/>
      <c r="KJL739"/>
      <c r="KJM739"/>
      <c r="KJN739"/>
      <c r="KJO739"/>
      <c r="KJP739"/>
      <c r="KJQ739"/>
      <c r="KJR739"/>
      <c r="KJS739"/>
      <c r="KJT739"/>
      <c r="KJU739"/>
      <c r="KJV739"/>
      <c r="KJW739"/>
      <c r="KJX739"/>
      <c r="KJY739"/>
      <c r="KJZ739"/>
      <c r="KKA739"/>
      <c r="KKB739"/>
      <c r="KKC739"/>
      <c r="KKD739"/>
      <c r="KKE739"/>
      <c r="KKF739"/>
      <c r="KKG739"/>
      <c r="KKH739"/>
      <c r="KKI739"/>
      <c r="KKJ739"/>
      <c r="KKK739"/>
      <c r="KKL739"/>
      <c r="KKM739"/>
      <c r="KKN739"/>
      <c r="KKO739"/>
      <c r="KKP739"/>
      <c r="KKQ739"/>
      <c r="KKR739"/>
      <c r="KKS739"/>
      <c r="KKT739"/>
      <c r="KKU739"/>
      <c r="KKV739"/>
      <c r="KKW739"/>
      <c r="KKX739"/>
      <c r="KKY739"/>
      <c r="KKZ739"/>
      <c r="KLA739"/>
      <c r="KLB739"/>
      <c r="KLC739"/>
      <c r="KLD739"/>
      <c r="KLE739"/>
      <c r="KLF739"/>
      <c r="KLG739"/>
      <c r="KLH739"/>
      <c r="KLI739"/>
      <c r="KLJ739"/>
      <c r="KLK739"/>
      <c r="KLL739"/>
      <c r="KLM739"/>
      <c r="KLN739"/>
      <c r="KLO739"/>
      <c r="KLP739"/>
      <c r="KLQ739"/>
      <c r="KLR739"/>
      <c r="KLS739"/>
      <c r="KLT739"/>
      <c r="KLU739"/>
      <c r="KLV739"/>
      <c r="KLW739"/>
      <c r="KLX739"/>
      <c r="KLY739"/>
      <c r="KLZ739"/>
      <c r="KMA739"/>
      <c r="KMB739"/>
      <c r="KMC739"/>
      <c r="KMD739"/>
      <c r="KME739"/>
      <c r="KMF739"/>
      <c r="KMG739"/>
      <c r="KMH739"/>
      <c r="KMI739"/>
      <c r="KMJ739"/>
      <c r="KMK739"/>
      <c r="KML739"/>
      <c r="KMM739"/>
      <c r="KMN739"/>
      <c r="KMO739"/>
      <c r="KMP739"/>
      <c r="KMQ739"/>
      <c r="KMR739"/>
      <c r="KMS739"/>
      <c r="KMT739"/>
      <c r="KMU739"/>
      <c r="KMV739"/>
      <c r="KMW739"/>
      <c r="KMX739"/>
      <c r="KMY739"/>
      <c r="KMZ739"/>
      <c r="KNA739"/>
      <c r="KNB739"/>
      <c r="KNC739"/>
      <c r="KND739"/>
      <c r="KNE739"/>
      <c r="KNF739"/>
      <c r="KNG739"/>
      <c r="KNH739"/>
      <c r="KNI739"/>
      <c r="KNJ739"/>
      <c r="KNK739"/>
      <c r="KNL739"/>
      <c r="KNM739"/>
      <c r="KNN739"/>
      <c r="KNO739"/>
      <c r="KNP739"/>
      <c r="KNQ739"/>
      <c r="KNR739"/>
      <c r="KNS739"/>
      <c r="KNT739"/>
      <c r="KNU739"/>
      <c r="KNV739"/>
      <c r="KNW739"/>
      <c r="KNX739"/>
      <c r="KNY739"/>
      <c r="KNZ739"/>
      <c r="KOA739"/>
      <c r="KOB739"/>
      <c r="KOC739"/>
      <c r="KOD739"/>
      <c r="KOE739"/>
      <c r="KOF739"/>
      <c r="KOG739"/>
      <c r="KOH739"/>
      <c r="KOI739"/>
      <c r="KOJ739"/>
      <c r="KOK739"/>
      <c r="KOL739"/>
      <c r="KOM739"/>
      <c r="KON739"/>
      <c r="KOO739"/>
      <c r="KOP739"/>
      <c r="KOQ739"/>
      <c r="KOR739"/>
      <c r="KOS739"/>
      <c r="KOT739"/>
      <c r="KOU739"/>
      <c r="KOV739"/>
      <c r="KOW739"/>
      <c r="KOX739"/>
      <c r="KOY739"/>
      <c r="KOZ739"/>
      <c r="KPA739"/>
      <c r="KPB739"/>
      <c r="KPC739"/>
      <c r="KPD739"/>
      <c r="KPE739"/>
      <c r="KPF739"/>
      <c r="KPG739"/>
      <c r="KPH739"/>
      <c r="KPI739"/>
      <c r="KPJ739"/>
      <c r="KPK739"/>
      <c r="KPL739"/>
      <c r="KPM739"/>
      <c r="KPN739"/>
      <c r="KPO739"/>
      <c r="KPP739"/>
      <c r="KPQ739"/>
      <c r="KPR739"/>
      <c r="KPS739"/>
      <c r="KPT739"/>
      <c r="KPU739"/>
      <c r="KPV739"/>
      <c r="KPW739"/>
      <c r="KPX739"/>
      <c r="KPY739"/>
      <c r="KPZ739"/>
      <c r="KQA739"/>
      <c r="KQB739"/>
      <c r="KQC739"/>
      <c r="KQD739"/>
      <c r="KQE739"/>
      <c r="KQF739"/>
      <c r="KQG739"/>
      <c r="KQH739"/>
      <c r="KQI739"/>
      <c r="KQJ739"/>
      <c r="KQK739"/>
      <c r="KQL739"/>
      <c r="KQM739"/>
      <c r="KQN739"/>
      <c r="KQO739"/>
      <c r="KQP739"/>
      <c r="KQQ739"/>
      <c r="KQR739"/>
      <c r="KQS739"/>
      <c r="KQT739"/>
      <c r="KQU739"/>
      <c r="KQV739"/>
      <c r="KQW739"/>
      <c r="KQX739"/>
      <c r="KQY739"/>
      <c r="KQZ739"/>
      <c r="KRA739"/>
      <c r="KRB739"/>
      <c r="KRC739"/>
      <c r="KRD739"/>
      <c r="KRE739"/>
      <c r="KRF739"/>
      <c r="KRG739"/>
      <c r="KRH739"/>
      <c r="KRI739"/>
      <c r="KRJ739"/>
      <c r="KRK739"/>
      <c r="KRL739"/>
      <c r="KRM739"/>
      <c r="KRN739"/>
      <c r="KRO739"/>
      <c r="KRP739"/>
      <c r="KRQ739"/>
      <c r="KRR739"/>
      <c r="KRS739"/>
      <c r="KRT739"/>
      <c r="KRU739"/>
      <c r="KRV739"/>
      <c r="KRW739"/>
      <c r="KRX739"/>
      <c r="KRY739"/>
      <c r="KRZ739"/>
      <c r="KSA739"/>
      <c r="KSB739"/>
      <c r="KSC739"/>
      <c r="KSD739"/>
      <c r="KSE739"/>
      <c r="KSF739"/>
      <c r="KSG739"/>
      <c r="KSH739"/>
      <c r="KSI739"/>
      <c r="KSJ739"/>
      <c r="KSK739"/>
      <c r="KSL739"/>
      <c r="KSM739"/>
      <c r="KSN739"/>
      <c r="KSO739"/>
      <c r="KSP739"/>
      <c r="KSQ739"/>
      <c r="KSR739"/>
      <c r="KSS739"/>
      <c r="KST739"/>
      <c r="KSU739"/>
      <c r="KSV739"/>
      <c r="KSW739"/>
      <c r="KSX739"/>
      <c r="KSY739"/>
      <c r="KSZ739"/>
      <c r="KTA739"/>
      <c r="KTB739"/>
      <c r="KTC739"/>
      <c r="KTD739"/>
      <c r="KTE739"/>
      <c r="KTF739"/>
      <c r="KTG739"/>
      <c r="KTH739"/>
      <c r="KTI739"/>
      <c r="KTJ739"/>
      <c r="KTK739"/>
      <c r="KTL739"/>
      <c r="KTM739"/>
      <c r="KTN739"/>
      <c r="KTO739"/>
      <c r="KTP739"/>
      <c r="KTQ739"/>
      <c r="KTR739"/>
      <c r="KTS739"/>
      <c r="KTT739"/>
      <c r="KTU739"/>
      <c r="KTV739"/>
      <c r="KTW739"/>
      <c r="KTX739"/>
      <c r="KTY739"/>
      <c r="KTZ739"/>
      <c r="KUA739"/>
      <c r="KUB739"/>
      <c r="KUC739"/>
      <c r="KUD739"/>
      <c r="KUE739"/>
      <c r="KUF739"/>
      <c r="KUG739"/>
      <c r="KUH739"/>
      <c r="KUI739"/>
      <c r="KUJ739"/>
      <c r="KUK739"/>
      <c r="KUL739"/>
      <c r="KUM739"/>
      <c r="KUN739"/>
      <c r="KUO739"/>
      <c r="KUP739"/>
      <c r="KUQ739"/>
      <c r="KUR739"/>
      <c r="KUS739"/>
      <c r="KUT739"/>
      <c r="KUU739"/>
      <c r="KUV739"/>
      <c r="KUW739"/>
      <c r="KUX739"/>
      <c r="KUY739"/>
      <c r="KUZ739"/>
      <c r="KVA739"/>
      <c r="KVB739"/>
      <c r="KVC739"/>
      <c r="KVD739"/>
      <c r="KVE739"/>
      <c r="KVF739"/>
      <c r="KVG739"/>
      <c r="KVH739"/>
      <c r="KVI739"/>
      <c r="KVJ739"/>
      <c r="KVK739"/>
      <c r="KVL739"/>
      <c r="KVM739"/>
      <c r="KVN739"/>
      <c r="KVO739"/>
      <c r="KVP739"/>
      <c r="KVQ739"/>
      <c r="KVR739"/>
      <c r="KVS739"/>
      <c r="KVT739"/>
      <c r="KVU739"/>
      <c r="KVV739"/>
      <c r="KVW739"/>
      <c r="KVX739"/>
      <c r="KVY739"/>
      <c r="KVZ739"/>
      <c r="KWA739"/>
      <c r="KWB739"/>
      <c r="KWC739"/>
      <c r="KWD739"/>
      <c r="KWE739"/>
      <c r="KWF739"/>
      <c r="KWG739"/>
      <c r="KWH739"/>
      <c r="KWI739"/>
      <c r="KWJ739"/>
      <c r="KWK739"/>
      <c r="KWL739"/>
      <c r="KWM739"/>
      <c r="KWN739"/>
      <c r="KWO739"/>
      <c r="KWP739"/>
      <c r="KWQ739"/>
      <c r="KWR739"/>
      <c r="KWS739"/>
      <c r="KWT739"/>
      <c r="KWU739"/>
      <c r="KWV739"/>
      <c r="KWW739"/>
      <c r="KWX739"/>
      <c r="KWY739"/>
      <c r="KWZ739"/>
      <c r="KXA739"/>
      <c r="KXB739"/>
      <c r="KXC739"/>
      <c r="KXD739"/>
      <c r="KXE739"/>
      <c r="KXF739"/>
      <c r="KXG739"/>
      <c r="KXH739"/>
      <c r="KXI739"/>
      <c r="KXJ739"/>
      <c r="KXK739"/>
      <c r="KXL739"/>
      <c r="KXM739"/>
      <c r="KXN739"/>
      <c r="KXO739"/>
      <c r="KXP739"/>
      <c r="KXQ739"/>
      <c r="KXR739"/>
      <c r="KXS739"/>
      <c r="KXT739"/>
      <c r="KXU739"/>
      <c r="KXV739"/>
      <c r="KXW739"/>
      <c r="KXX739"/>
      <c r="KXY739"/>
      <c r="KXZ739"/>
      <c r="KYA739"/>
      <c r="KYB739"/>
      <c r="KYC739"/>
      <c r="KYD739"/>
      <c r="KYE739"/>
      <c r="KYF739"/>
      <c r="KYG739"/>
      <c r="KYH739"/>
      <c r="KYI739"/>
      <c r="KYJ739"/>
      <c r="KYK739"/>
      <c r="KYL739"/>
      <c r="KYM739"/>
      <c r="KYN739"/>
      <c r="KYO739"/>
      <c r="KYP739"/>
      <c r="KYQ739"/>
      <c r="KYR739"/>
      <c r="KYS739"/>
      <c r="KYT739"/>
      <c r="KYU739"/>
      <c r="KYV739"/>
      <c r="KYW739"/>
      <c r="KYX739"/>
      <c r="KYY739"/>
      <c r="KYZ739"/>
      <c r="KZA739"/>
      <c r="KZB739"/>
      <c r="KZC739"/>
      <c r="KZD739"/>
      <c r="KZE739"/>
      <c r="KZF739"/>
      <c r="KZG739"/>
      <c r="KZH739"/>
      <c r="KZI739"/>
      <c r="KZJ739"/>
      <c r="KZK739"/>
      <c r="KZL739"/>
      <c r="KZM739"/>
      <c r="KZN739"/>
      <c r="KZO739"/>
      <c r="KZP739"/>
      <c r="KZQ739"/>
      <c r="KZR739"/>
      <c r="KZS739"/>
      <c r="KZT739"/>
      <c r="KZU739"/>
      <c r="KZV739"/>
      <c r="KZW739"/>
      <c r="KZX739"/>
      <c r="KZY739"/>
      <c r="KZZ739"/>
      <c r="LAA739"/>
      <c r="LAB739"/>
      <c r="LAC739"/>
      <c r="LAD739"/>
      <c r="LAE739"/>
      <c r="LAF739"/>
      <c r="LAG739"/>
      <c r="LAH739"/>
      <c r="LAI739"/>
      <c r="LAJ739"/>
      <c r="LAK739"/>
      <c r="LAL739"/>
      <c r="LAM739"/>
      <c r="LAN739"/>
      <c r="LAO739"/>
      <c r="LAP739"/>
      <c r="LAQ739"/>
      <c r="LAR739"/>
      <c r="LAS739"/>
      <c r="LAT739"/>
      <c r="LAU739"/>
      <c r="LAV739"/>
      <c r="LAW739"/>
      <c r="LAX739"/>
      <c r="LAY739"/>
      <c r="LAZ739"/>
      <c r="LBA739"/>
      <c r="LBB739"/>
      <c r="LBC739"/>
      <c r="LBD739"/>
      <c r="LBE739"/>
      <c r="LBF739"/>
      <c r="LBG739"/>
      <c r="LBH739"/>
      <c r="LBI739"/>
      <c r="LBJ739"/>
      <c r="LBK739"/>
      <c r="LBL739"/>
      <c r="LBM739"/>
      <c r="LBN739"/>
      <c r="LBO739"/>
      <c r="LBP739"/>
      <c r="LBQ739"/>
      <c r="LBR739"/>
      <c r="LBS739"/>
      <c r="LBT739"/>
      <c r="LBU739"/>
      <c r="LBV739"/>
      <c r="LBW739"/>
      <c r="LBX739"/>
      <c r="LBY739"/>
      <c r="LBZ739"/>
      <c r="LCA739"/>
      <c r="LCB739"/>
      <c r="LCC739"/>
      <c r="LCD739"/>
      <c r="LCE739"/>
      <c r="LCF739"/>
      <c r="LCG739"/>
      <c r="LCH739"/>
      <c r="LCI739"/>
      <c r="LCJ739"/>
      <c r="LCK739"/>
      <c r="LCL739"/>
      <c r="LCM739"/>
      <c r="LCN739"/>
      <c r="LCO739"/>
      <c r="LCP739"/>
      <c r="LCQ739"/>
      <c r="LCR739"/>
      <c r="LCS739"/>
      <c r="LCT739"/>
      <c r="LCU739"/>
      <c r="LCV739"/>
      <c r="LCW739"/>
      <c r="LCX739"/>
      <c r="LCY739"/>
      <c r="LCZ739"/>
      <c r="LDA739"/>
      <c r="LDB739"/>
      <c r="LDC739"/>
      <c r="LDD739"/>
      <c r="LDE739"/>
      <c r="LDF739"/>
      <c r="LDG739"/>
      <c r="LDH739"/>
      <c r="LDI739"/>
      <c r="LDJ739"/>
      <c r="LDK739"/>
      <c r="LDL739"/>
      <c r="LDM739"/>
      <c r="LDN739"/>
      <c r="LDO739"/>
      <c r="LDP739"/>
      <c r="LDQ739"/>
      <c r="LDR739"/>
      <c r="LDS739"/>
      <c r="LDT739"/>
      <c r="LDU739"/>
      <c r="LDV739"/>
      <c r="LDW739"/>
      <c r="LDX739"/>
      <c r="LDY739"/>
      <c r="LDZ739"/>
      <c r="LEA739"/>
      <c r="LEB739"/>
      <c r="LEC739"/>
      <c r="LED739"/>
      <c r="LEE739"/>
      <c r="LEF739"/>
      <c r="LEG739"/>
      <c r="LEH739"/>
      <c r="LEI739"/>
      <c r="LEJ739"/>
      <c r="LEK739"/>
      <c r="LEL739"/>
      <c r="LEM739"/>
      <c r="LEN739"/>
      <c r="LEO739"/>
      <c r="LEP739"/>
      <c r="LEQ739"/>
      <c r="LER739"/>
      <c r="LES739"/>
      <c r="LET739"/>
      <c r="LEU739"/>
      <c r="LEV739"/>
      <c r="LEW739"/>
      <c r="LEX739"/>
      <c r="LEY739"/>
      <c r="LEZ739"/>
      <c r="LFA739"/>
      <c r="LFB739"/>
      <c r="LFC739"/>
      <c r="LFD739"/>
      <c r="LFE739"/>
      <c r="LFF739"/>
      <c r="LFG739"/>
      <c r="LFH739"/>
      <c r="LFI739"/>
      <c r="LFJ739"/>
      <c r="LFK739"/>
      <c r="LFL739"/>
      <c r="LFM739"/>
      <c r="LFN739"/>
      <c r="LFO739"/>
      <c r="LFP739"/>
      <c r="LFQ739"/>
      <c r="LFR739"/>
      <c r="LFS739"/>
      <c r="LFT739"/>
      <c r="LFU739"/>
      <c r="LFV739"/>
      <c r="LFW739"/>
      <c r="LFX739"/>
      <c r="LFY739"/>
      <c r="LFZ739"/>
      <c r="LGA739"/>
      <c r="LGB739"/>
      <c r="LGC739"/>
      <c r="LGD739"/>
      <c r="LGE739"/>
      <c r="LGF739"/>
      <c r="LGG739"/>
      <c r="LGH739"/>
      <c r="LGI739"/>
      <c r="LGJ739"/>
      <c r="LGK739"/>
      <c r="LGL739"/>
      <c r="LGM739"/>
      <c r="LGN739"/>
      <c r="LGO739"/>
      <c r="LGP739"/>
      <c r="LGQ739"/>
      <c r="LGR739"/>
      <c r="LGS739"/>
      <c r="LGT739"/>
      <c r="LGU739"/>
      <c r="LGV739"/>
      <c r="LGW739"/>
      <c r="LGX739"/>
      <c r="LGY739"/>
      <c r="LGZ739"/>
      <c r="LHA739"/>
      <c r="LHB739"/>
      <c r="LHC739"/>
      <c r="LHD739"/>
      <c r="LHE739"/>
      <c r="LHF739"/>
      <c r="LHG739"/>
      <c r="LHH739"/>
      <c r="LHI739"/>
      <c r="LHJ739"/>
      <c r="LHK739"/>
      <c r="LHL739"/>
      <c r="LHM739"/>
      <c r="LHN739"/>
      <c r="LHO739"/>
      <c r="LHP739"/>
      <c r="LHQ739"/>
      <c r="LHR739"/>
      <c r="LHS739"/>
      <c r="LHT739"/>
      <c r="LHU739"/>
      <c r="LHV739"/>
      <c r="LHW739"/>
      <c r="LHX739"/>
      <c r="LHY739"/>
      <c r="LHZ739"/>
      <c r="LIA739"/>
      <c r="LIB739"/>
      <c r="LIC739"/>
      <c r="LID739"/>
      <c r="LIE739"/>
      <c r="LIF739"/>
      <c r="LIG739"/>
      <c r="LIH739"/>
      <c r="LII739"/>
      <c r="LIJ739"/>
      <c r="LIK739"/>
      <c r="LIL739"/>
      <c r="LIM739"/>
      <c r="LIN739"/>
      <c r="LIO739"/>
      <c r="LIP739"/>
      <c r="LIQ739"/>
      <c r="LIR739"/>
      <c r="LIS739"/>
      <c r="LIT739"/>
      <c r="LIU739"/>
      <c r="LIV739"/>
      <c r="LIW739"/>
      <c r="LIX739"/>
      <c r="LIY739"/>
      <c r="LIZ739"/>
      <c r="LJA739"/>
      <c r="LJB739"/>
      <c r="LJC739"/>
      <c r="LJD739"/>
      <c r="LJE739"/>
      <c r="LJF739"/>
      <c r="LJG739"/>
      <c r="LJH739"/>
      <c r="LJI739"/>
      <c r="LJJ739"/>
      <c r="LJK739"/>
      <c r="LJL739"/>
      <c r="LJM739"/>
      <c r="LJN739"/>
      <c r="LJO739"/>
      <c r="LJP739"/>
      <c r="LJQ739"/>
      <c r="LJR739"/>
      <c r="LJS739"/>
      <c r="LJT739"/>
      <c r="LJU739"/>
      <c r="LJV739"/>
      <c r="LJW739"/>
      <c r="LJX739"/>
      <c r="LJY739"/>
      <c r="LJZ739"/>
      <c r="LKA739"/>
      <c r="LKB739"/>
      <c r="LKC739"/>
      <c r="LKD739"/>
      <c r="LKE739"/>
      <c r="LKF739"/>
      <c r="LKG739"/>
      <c r="LKH739"/>
      <c r="LKI739"/>
      <c r="LKJ739"/>
      <c r="LKK739"/>
      <c r="LKL739"/>
      <c r="LKM739"/>
      <c r="LKN739"/>
      <c r="LKO739"/>
      <c r="LKP739"/>
      <c r="LKQ739"/>
      <c r="LKR739"/>
      <c r="LKS739"/>
      <c r="LKT739"/>
      <c r="LKU739"/>
      <c r="LKV739"/>
      <c r="LKW739"/>
      <c r="LKX739"/>
      <c r="LKY739"/>
      <c r="LKZ739"/>
      <c r="LLA739"/>
      <c r="LLB739"/>
      <c r="LLC739"/>
      <c r="LLD739"/>
      <c r="LLE739"/>
      <c r="LLF739"/>
      <c r="LLG739"/>
      <c r="LLH739"/>
      <c r="LLI739"/>
      <c r="LLJ739"/>
      <c r="LLK739"/>
      <c r="LLL739"/>
      <c r="LLM739"/>
      <c r="LLN739"/>
      <c r="LLO739"/>
      <c r="LLP739"/>
      <c r="LLQ739"/>
      <c r="LLR739"/>
      <c r="LLS739"/>
      <c r="LLT739"/>
      <c r="LLU739"/>
      <c r="LLV739"/>
      <c r="LLW739"/>
      <c r="LLX739"/>
      <c r="LLY739"/>
      <c r="LLZ739"/>
      <c r="LMA739"/>
      <c r="LMB739"/>
      <c r="LMC739"/>
      <c r="LMD739"/>
      <c r="LME739"/>
      <c r="LMF739"/>
      <c r="LMG739"/>
      <c r="LMH739"/>
      <c r="LMI739"/>
      <c r="LMJ739"/>
      <c r="LMK739"/>
      <c r="LML739"/>
      <c r="LMM739"/>
      <c r="LMN739"/>
      <c r="LMO739"/>
      <c r="LMP739"/>
      <c r="LMQ739"/>
      <c r="LMR739"/>
      <c r="LMS739"/>
      <c r="LMT739"/>
      <c r="LMU739"/>
      <c r="LMV739"/>
      <c r="LMW739"/>
      <c r="LMX739"/>
      <c r="LMY739"/>
      <c r="LMZ739"/>
      <c r="LNA739"/>
      <c r="LNB739"/>
      <c r="LNC739"/>
      <c r="LND739"/>
      <c r="LNE739"/>
      <c r="LNF739"/>
      <c r="LNG739"/>
      <c r="LNH739"/>
      <c r="LNI739"/>
      <c r="LNJ739"/>
      <c r="LNK739"/>
      <c r="LNL739"/>
      <c r="LNM739"/>
      <c r="LNN739"/>
      <c r="LNO739"/>
      <c r="LNP739"/>
      <c r="LNQ739"/>
      <c r="LNR739"/>
      <c r="LNS739"/>
      <c r="LNT739"/>
      <c r="LNU739"/>
      <c r="LNV739"/>
      <c r="LNW739"/>
      <c r="LNX739"/>
      <c r="LNY739"/>
      <c r="LNZ739"/>
      <c r="LOA739"/>
      <c r="LOB739"/>
      <c r="LOC739"/>
      <c r="LOD739"/>
      <c r="LOE739"/>
      <c r="LOF739"/>
      <c r="LOG739"/>
      <c r="LOH739"/>
      <c r="LOI739"/>
      <c r="LOJ739"/>
      <c r="LOK739"/>
      <c r="LOL739"/>
      <c r="LOM739"/>
      <c r="LON739"/>
      <c r="LOO739"/>
      <c r="LOP739"/>
      <c r="LOQ739"/>
      <c r="LOR739"/>
      <c r="LOS739"/>
      <c r="LOT739"/>
      <c r="LOU739"/>
      <c r="LOV739"/>
      <c r="LOW739"/>
      <c r="LOX739"/>
      <c r="LOY739"/>
      <c r="LOZ739"/>
      <c r="LPA739"/>
      <c r="LPB739"/>
      <c r="LPC739"/>
      <c r="LPD739"/>
      <c r="LPE739"/>
      <c r="LPF739"/>
      <c r="LPG739"/>
      <c r="LPH739"/>
      <c r="LPI739"/>
      <c r="LPJ739"/>
      <c r="LPK739"/>
      <c r="LPL739"/>
      <c r="LPM739"/>
      <c r="LPN739"/>
      <c r="LPO739"/>
      <c r="LPP739"/>
      <c r="LPQ739"/>
      <c r="LPR739"/>
      <c r="LPS739"/>
      <c r="LPT739"/>
      <c r="LPU739"/>
      <c r="LPV739"/>
      <c r="LPW739"/>
      <c r="LPX739"/>
      <c r="LPY739"/>
      <c r="LPZ739"/>
      <c r="LQA739"/>
      <c r="LQB739"/>
      <c r="LQC739"/>
      <c r="LQD739"/>
      <c r="LQE739"/>
      <c r="LQF739"/>
      <c r="LQG739"/>
      <c r="LQH739"/>
      <c r="LQI739"/>
      <c r="LQJ739"/>
      <c r="LQK739"/>
      <c r="LQL739"/>
      <c r="LQM739"/>
      <c r="LQN739"/>
      <c r="LQO739"/>
      <c r="LQP739"/>
      <c r="LQQ739"/>
      <c r="LQR739"/>
      <c r="LQS739"/>
      <c r="LQT739"/>
      <c r="LQU739"/>
      <c r="LQV739"/>
      <c r="LQW739"/>
      <c r="LQX739"/>
      <c r="LQY739"/>
      <c r="LQZ739"/>
      <c r="LRA739"/>
      <c r="LRB739"/>
      <c r="LRC739"/>
      <c r="LRD739"/>
      <c r="LRE739"/>
      <c r="LRF739"/>
      <c r="LRG739"/>
      <c r="LRH739"/>
      <c r="LRI739"/>
      <c r="LRJ739"/>
      <c r="LRK739"/>
      <c r="LRL739"/>
      <c r="LRM739"/>
      <c r="LRN739"/>
      <c r="LRO739"/>
      <c r="LRP739"/>
      <c r="LRQ739"/>
      <c r="LRR739"/>
      <c r="LRS739"/>
      <c r="LRT739"/>
      <c r="LRU739"/>
      <c r="LRV739"/>
      <c r="LRW739"/>
      <c r="LRX739"/>
      <c r="LRY739"/>
      <c r="LRZ739"/>
      <c r="LSA739"/>
      <c r="LSB739"/>
      <c r="LSC739"/>
      <c r="LSD739"/>
      <c r="LSE739"/>
      <c r="LSF739"/>
      <c r="LSG739"/>
      <c r="LSH739"/>
      <c r="LSI739"/>
      <c r="LSJ739"/>
      <c r="LSK739"/>
      <c r="LSL739"/>
      <c r="LSM739"/>
      <c r="LSN739"/>
      <c r="LSO739"/>
      <c r="LSP739"/>
      <c r="LSQ739"/>
      <c r="LSR739"/>
      <c r="LSS739"/>
      <c r="LST739"/>
      <c r="LSU739"/>
      <c r="LSV739"/>
      <c r="LSW739"/>
      <c r="LSX739"/>
      <c r="LSY739"/>
      <c r="LSZ739"/>
      <c r="LTA739"/>
      <c r="LTB739"/>
      <c r="LTC739"/>
      <c r="LTD739"/>
      <c r="LTE739"/>
      <c r="LTF739"/>
      <c r="LTG739"/>
      <c r="LTH739"/>
      <c r="LTI739"/>
      <c r="LTJ739"/>
      <c r="LTK739"/>
      <c r="LTL739"/>
      <c r="LTM739"/>
      <c r="LTN739"/>
      <c r="LTO739"/>
      <c r="LTP739"/>
      <c r="LTQ739"/>
      <c r="LTR739"/>
      <c r="LTS739"/>
      <c r="LTT739"/>
      <c r="LTU739"/>
      <c r="LTV739"/>
      <c r="LTW739"/>
      <c r="LTX739"/>
      <c r="LTY739"/>
      <c r="LTZ739"/>
      <c r="LUA739"/>
      <c r="LUB739"/>
      <c r="LUC739"/>
      <c r="LUD739"/>
      <c r="LUE739"/>
      <c r="LUF739"/>
      <c r="LUG739"/>
      <c r="LUH739"/>
      <c r="LUI739"/>
      <c r="LUJ739"/>
      <c r="LUK739"/>
      <c r="LUL739"/>
      <c r="LUM739"/>
      <c r="LUN739"/>
      <c r="LUO739"/>
      <c r="LUP739"/>
      <c r="LUQ739"/>
      <c r="LUR739"/>
      <c r="LUS739"/>
      <c r="LUT739"/>
      <c r="LUU739"/>
      <c r="LUV739"/>
      <c r="LUW739"/>
      <c r="LUX739"/>
      <c r="LUY739"/>
      <c r="LUZ739"/>
      <c r="LVA739"/>
      <c r="LVB739"/>
      <c r="LVC739"/>
      <c r="LVD739"/>
      <c r="LVE739"/>
      <c r="LVF739"/>
      <c r="LVG739"/>
      <c r="LVH739"/>
      <c r="LVI739"/>
      <c r="LVJ739"/>
      <c r="LVK739"/>
      <c r="LVL739"/>
      <c r="LVM739"/>
      <c r="LVN739"/>
      <c r="LVO739"/>
      <c r="LVP739"/>
      <c r="LVQ739"/>
      <c r="LVR739"/>
      <c r="LVS739"/>
      <c r="LVT739"/>
      <c r="LVU739"/>
      <c r="LVV739"/>
      <c r="LVW739"/>
      <c r="LVX739"/>
      <c r="LVY739"/>
      <c r="LVZ739"/>
      <c r="LWA739"/>
      <c r="LWB739"/>
      <c r="LWC739"/>
      <c r="LWD739"/>
      <c r="LWE739"/>
      <c r="LWF739"/>
      <c r="LWG739"/>
      <c r="LWH739"/>
      <c r="LWI739"/>
      <c r="LWJ739"/>
      <c r="LWK739"/>
      <c r="LWL739"/>
      <c r="LWM739"/>
      <c r="LWN739"/>
      <c r="LWO739"/>
      <c r="LWP739"/>
      <c r="LWQ739"/>
      <c r="LWR739"/>
      <c r="LWS739"/>
      <c r="LWT739"/>
      <c r="LWU739"/>
      <c r="LWV739"/>
      <c r="LWW739"/>
      <c r="LWX739"/>
      <c r="LWY739"/>
      <c r="LWZ739"/>
      <c r="LXA739"/>
      <c r="LXB739"/>
      <c r="LXC739"/>
      <c r="LXD739"/>
      <c r="LXE739"/>
      <c r="LXF739"/>
      <c r="LXG739"/>
      <c r="LXH739"/>
      <c r="LXI739"/>
      <c r="LXJ739"/>
      <c r="LXK739"/>
      <c r="LXL739"/>
      <c r="LXM739"/>
      <c r="LXN739"/>
      <c r="LXO739"/>
      <c r="LXP739"/>
      <c r="LXQ739"/>
      <c r="LXR739"/>
      <c r="LXS739"/>
      <c r="LXT739"/>
      <c r="LXU739"/>
      <c r="LXV739"/>
      <c r="LXW739"/>
      <c r="LXX739"/>
      <c r="LXY739"/>
      <c r="LXZ739"/>
      <c r="LYA739"/>
      <c r="LYB739"/>
      <c r="LYC739"/>
      <c r="LYD739"/>
      <c r="LYE739"/>
      <c r="LYF739"/>
      <c r="LYG739"/>
      <c r="LYH739"/>
      <c r="LYI739"/>
      <c r="LYJ739"/>
      <c r="LYK739"/>
      <c r="LYL739"/>
      <c r="LYM739"/>
      <c r="LYN739"/>
      <c r="LYO739"/>
      <c r="LYP739"/>
      <c r="LYQ739"/>
      <c r="LYR739"/>
      <c r="LYS739"/>
      <c r="LYT739"/>
      <c r="LYU739"/>
      <c r="LYV739"/>
      <c r="LYW739"/>
      <c r="LYX739"/>
      <c r="LYY739"/>
      <c r="LYZ739"/>
      <c r="LZA739"/>
      <c r="LZB739"/>
      <c r="LZC739"/>
      <c r="LZD739"/>
      <c r="LZE739"/>
      <c r="LZF739"/>
      <c r="LZG739"/>
      <c r="LZH739"/>
      <c r="LZI739"/>
      <c r="LZJ739"/>
      <c r="LZK739"/>
      <c r="LZL739"/>
      <c r="LZM739"/>
      <c r="LZN739"/>
      <c r="LZO739"/>
      <c r="LZP739"/>
      <c r="LZQ739"/>
      <c r="LZR739"/>
      <c r="LZS739"/>
      <c r="LZT739"/>
      <c r="LZU739"/>
      <c r="LZV739"/>
      <c r="LZW739"/>
      <c r="LZX739"/>
      <c r="LZY739"/>
      <c r="LZZ739"/>
      <c r="MAA739"/>
      <c r="MAB739"/>
      <c r="MAC739"/>
      <c r="MAD739"/>
      <c r="MAE739"/>
      <c r="MAF739"/>
      <c r="MAG739"/>
      <c r="MAH739"/>
      <c r="MAI739"/>
      <c r="MAJ739"/>
      <c r="MAK739"/>
      <c r="MAL739"/>
      <c r="MAM739"/>
      <c r="MAN739"/>
      <c r="MAO739"/>
      <c r="MAP739"/>
      <c r="MAQ739"/>
      <c r="MAR739"/>
      <c r="MAS739"/>
      <c r="MAT739"/>
      <c r="MAU739"/>
      <c r="MAV739"/>
      <c r="MAW739"/>
      <c r="MAX739"/>
      <c r="MAY739"/>
      <c r="MAZ739"/>
      <c r="MBA739"/>
      <c r="MBB739"/>
      <c r="MBC739"/>
      <c r="MBD739"/>
      <c r="MBE739"/>
      <c r="MBF739"/>
      <c r="MBG739"/>
      <c r="MBH739"/>
      <c r="MBI739"/>
      <c r="MBJ739"/>
      <c r="MBK739"/>
      <c r="MBL739"/>
      <c r="MBM739"/>
      <c r="MBN739"/>
      <c r="MBO739"/>
      <c r="MBP739"/>
      <c r="MBQ739"/>
      <c r="MBR739"/>
      <c r="MBS739"/>
      <c r="MBT739"/>
      <c r="MBU739"/>
      <c r="MBV739"/>
      <c r="MBW739"/>
      <c r="MBX739"/>
      <c r="MBY739"/>
      <c r="MBZ739"/>
      <c r="MCA739"/>
      <c r="MCB739"/>
      <c r="MCC739"/>
      <c r="MCD739"/>
      <c r="MCE739"/>
      <c r="MCF739"/>
      <c r="MCG739"/>
      <c r="MCH739"/>
      <c r="MCI739"/>
      <c r="MCJ739"/>
      <c r="MCK739"/>
      <c r="MCL739"/>
      <c r="MCM739"/>
      <c r="MCN739"/>
      <c r="MCO739"/>
      <c r="MCP739"/>
      <c r="MCQ739"/>
      <c r="MCR739"/>
      <c r="MCS739"/>
      <c r="MCT739"/>
      <c r="MCU739"/>
      <c r="MCV739"/>
      <c r="MCW739"/>
      <c r="MCX739"/>
      <c r="MCY739"/>
      <c r="MCZ739"/>
      <c r="MDA739"/>
      <c r="MDB739"/>
      <c r="MDC739"/>
      <c r="MDD739"/>
      <c r="MDE739"/>
      <c r="MDF739"/>
      <c r="MDG739"/>
      <c r="MDH739"/>
      <c r="MDI739"/>
      <c r="MDJ739"/>
      <c r="MDK739"/>
      <c r="MDL739"/>
      <c r="MDM739"/>
      <c r="MDN739"/>
      <c r="MDO739"/>
      <c r="MDP739"/>
      <c r="MDQ739"/>
      <c r="MDR739"/>
      <c r="MDS739"/>
      <c r="MDT739"/>
      <c r="MDU739"/>
      <c r="MDV739"/>
      <c r="MDW739"/>
      <c r="MDX739"/>
      <c r="MDY739"/>
      <c r="MDZ739"/>
      <c r="MEA739"/>
      <c r="MEB739"/>
      <c r="MEC739"/>
      <c r="MED739"/>
      <c r="MEE739"/>
      <c r="MEF739"/>
      <c r="MEG739"/>
      <c r="MEH739"/>
      <c r="MEI739"/>
      <c r="MEJ739"/>
      <c r="MEK739"/>
      <c r="MEL739"/>
      <c r="MEM739"/>
      <c r="MEN739"/>
      <c r="MEO739"/>
      <c r="MEP739"/>
      <c r="MEQ739"/>
      <c r="MER739"/>
      <c r="MES739"/>
      <c r="MET739"/>
      <c r="MEU739"/>
      <c r="MEV739"/>
      <c r="MEW739"/>
      <c r="MEX739"/>
      <c r="MEY739"/>
      <c r="MEZ739"/>
      <c r="MFA739"/>
      <c r="MFB739"/>
      <c r="MFC739"/>
      <c r="MFD739"/>
      <c r="MFE739"/>
      <c r="MFF739"/>
      <c r="MFG739"/>
      <c r="MFH739"/>
      <c r="MFI739"/>
      <c r="MFJ739"/>
      <c r="MFK739"/>
      <c r="MFL739"/>
      <c r="MFM739"/>
      <c r="MFN739"/>
      <c r="MFO739"/>
      <c r="MFP739"/>
      <c r="MFQ739"/>
      <c r="MFR739"/>
      <c r="MFS739"/>
      <c r="MFT739"/>
      <c r="MFU739"/>
      <c r="MFV739"/>
      <c r="MFW739"/>
      <c r="MFX739"/>
      <c r="MFY739"/>
      <c r="MFZ739"/>
      <c r="MGA739"/>
      <c r="MGB739"/>
      <c r="MGC739"/>
      <c r="MGD739"/>
      <c r="MGE739"/>
      <c r="MGF739"/>
      <c r="MGG739"/>
      <c r="MGH739"/>
      <c r="MGI739"/>
      <c r="MGJ739"/>
      <c r="MGK739"/>
      <c r="MGL739"/>
      <c r="MGM739"/>
      <c r="MGN739"/>
      <c r="MGO739"/>
      <c r="MGP739"/>
      <c r="MGQ739"/>
      <c r="MGR739"/>
      <c r="MGS739"/>
      <c r="MGT739"/>
      <c r="MGU739"/>
      <c r="MGV739"/>
      <c r="MGW739"/>
      <c r="MGX739"/>
      <c r="MGY739"/>
      <c r="MGZ739"/>
      <c r="MHA739"/>
      <c r="MHB739"/>
      <c r="MHC739"/>
      <c r="MHD739"/>
      <c r="MHE739"/>
      <c r="MHF739"/>
      <c r="MHG739"/>
      <c r="MHH739"/>
      <c r="MHI739"/>
      <c r="MHJ739"/>
      <c r="MHK739"/>
      <c r="MHL739"/>
      <c r="MHM739"/>
      <c r="MHN739"/>
      <c r="MHO739"/>
      <c r="MHP739"/>
      <c r="MHQ739"/>
      <c r="MHR739"/>
      <c r="MHS739"/>
      <c r="MHT739"/>
      <c r="MHU739"/>
      <c r="MHV739"/>
      <c r="MHW739"/>
      <c r="MHX739"/>
      <c r="MHY739"/>
      <c r="MHZ739"/>
      <c r="MIA739"/>
      <c r="MIB739"/>
      <c r="MIC739"/>
      <c r="MID739"/>
      <c r="MIE739"/>
      <c r="MIF739"/>
      <c r="MIG739"/>
      <c r="MIH739"/>
      <c r="MII739"/>
      <c r="MIJ739"/>
      <c r="MIK739"/>
      <c r="MIL739"/>
      <c r="MIM739"/>
      <c r="MIN739"/>
      <c r="MIO739"/>
      <c r="MIP739"/>
      <c r="MIQ739"/>
      <c r="MIR739"/>
      <c r="MIS739"/>
      <c r="MIT739"/>
      <c r="MIU739"/>
      <c r="MIV739"/>
      <c r="MIW739"/>
      <c r="MIX739"/>
      <c r="MIY739"/>
      <c r="MIZ739"/>
      <c r="MJA739"/>
      <c r="MJB739"/>
      <c r="MJC739"/>
      <c r="MJD739"/>
      <c r="MJE739"/>
      <c r="MJF739"/>
      <c r="MJG739"/>
      <c r="MJH739"/>
      <c r="MJI739"/>
      <c r="MJJ739"/>
      <c r="MJK739"/>
      <c r="MJL739"/>
      <c r="MJM739"/>
      <c r="MJN739"/>
      <c r="MJO739"/>
      <c r="MJP739"/>
      <c r="MJQ739"/>
      <c r="MJR739"/>
      <c r="MJS739"/>
      <c r="MJT739"/>
      <c r="MJU739"/>
      <c r="MJV739"/>
      <c r="MJW739"/>
      <c r="MJX739"/>
      <c r="MJY739"/>
      <c r="MJZ739"/>
      <c r="MKA739"/>
      <c r="MKB739"/>
      <c r="MKC739"/>
      <c r="MKD739"/>
      <c r="MKE739"/>
      <c r="MKF739"/>
      <c r="MKG739"/>
      <c r="MKH739"/>
      <c r="MKI739"/>
      <c r="MKJ739"/>
      <c r="MKK739"/>
      <c r="MKL739"/>
      <c r="MKM739"/>
      <c r="MKN739"/>
      <c r="MKO739"/>
      <c r="MKP739"/>
      <c r="MKQ739"/>
      <c r="MKR739"/>
      <c r="MKS739"/>
      <c r="MKT739"/>
      <c r="MKU739"/>
      <c r="MKV739"/>
      <c r="MKW739"/>
      <c r="MKX739"/>
      <c r="MKY739"/>
      <c r="MKZ739"/>
      <c r="MLA739"/>
      <c r="MLB739"/>
      <c r="MLC739"/>
      <c r="MLD739"/>
      <c r="MLE739"/>
      <c r="MLF739"/>
      <c r="MLG739"/>
      <c r="MLH739"/>
      <c r="MLI739"/>
      <c r="MLJ739"/>
      <c r="MLK739"/>
      <c r="MLL739"/>
      <c r="MLM739"/>
      <c r="MLN739"/>
      <c r="MLO739"/>
      <c r="MLP739"/>
      <c r="MLQ739"/>
      <c r="MLR739"/>
      <c r="MLS739"/>
      <c r="MLT739"/>
      <c r="MLU739"/>
      <c r="MLV739"/>
      <c r="MLW739"/>
      <c r="MLX739"/>
      <c r="MLY739"/>
      <c r="MLZ739"/>
      <c r="MMA739"/>
      <c r="MMB739"/>
      <c r="MMC739"/>
      <c r="MMD739"/>
      <c r="MME739"/>
      <c r="MMF739"/>
      <c r="MMG739"/>
      <c r="MMH739"/>
      <c r="MMI739"/>
      <c r="MMJ739"/>
      <c r="MMK739"/>
      <c r="MML739"/>
      <c r="MMM739"/>
      <c r="MMN739"/>
      <c r="MMO739"/>
      <c r="MMP739"/>
      <c r="MMQ739"/>
      <c r="MMR739"/>
      <c r="MMS739"/>
      <c r="MMT739"/>
      <c r="MMU739"/>
      <c r="MMV739"/>
      <c r="MMW739"/>
      <c r="MMX739"/>
      <c r="MMY739"/>
      <c r="MMZ739"/>
      <c r="MNA739"/>
      <c r="MNB739"/>
      <c r="MNC739"/>
      <c r="MND739"/>
      <c r="MNE739"/>
      <c r="MNF739"/>
      <c r="MNG739"/>
      <c r="MNH739"/>
      <c r="MNI739"/>
      <c r="MNJ739"/>
      <c r="MNK739"/>
      <c r="MNL739"/>
      <c r="MNM739"/>
      <c r="MNN739"/>
      <c r="MNO739"/>
      <c r="MNP739"/>
      <c r="MNQ739"/>
      <c r="MNR739"/>
      <c r="MNS739"/>
      <c r="MNT739"/>
      <c r="MNU739"/>
      <c r="MNV739"/>
      <c r="MNW739"/>
      <c r="MNX739"/>
      <c r="MNY739"/>
      <c r="MNZ739"/>
      <c r="MOA739"/>
      <c r="MOB739"/>
      <c r="MOC739"/>
      <c r="MOD739"/>
      <c r="MOE739"/>
      <c r="MOF739"/>
      <c r="MOG739"/>
      <c r="MOH739"/>
      <c r="MOI739"/>
      <c r="MOJ739"/>
      <c r="MOK739"/>
      <c r="MOL739"/>
      <c r="MOM739"/>
      <c r="MON739"/>
      <c r="MOO739"/>
      <c r="MOP739"/>
      <c r="MOQ739"/>
      <c r="MOR739"/>
      <c r="MOS739"/>
      <c r="MOT739"/>
      <c r="MOU739"/>
      <c r="MOV739"/>
      <c r="MOW739"/>
      <c r="MOX739"/>
      <c r="MOY739"/>
      <c r="MOZ739"/>
      <c r="MPA739"/>
      <c r="MPB739"/>
      <c r="MPC739"/>
      <c r="MPD739"/>
      <c r="MPE739"/>
      <c r="MPF739"/>
      <c r="MPG739"/>
      <c r="MPH739"/>
      <c r="MPI739"/>
      <c r="MPJ739"/>
      <c r="MPK739"/>
      <c r="MPL739"/>
      <c r="MPM739"/>
      <c r="MPN739"/>
      <c r="MPO739"/>
      <c r="MPP739"/>
      <c r="MPQ739"/>
      <c r="MPR739"/>
      <c r="MPS739"/>
      <c r="MPT739"/>
      <c r="MPU739"/>
      <c r="MPV739"/>
      <c r="MPW739"/>
      <c r="MPX739"/>
      <c r="MPY739"/>
      <c r="MPZ739"/>
      <c r="MQA739"/>
      <c r="MQB739"/>
      <c r="MQC739"/>
      <c r="MQD739"/>
      <c r="MQE739"/>
      <c r="MQF739"/>
      <c r="MQG739"/>
      <c r="MQH739"/>
      <c r="MQI739"/>
      <c r="MQJ739"/>
      <c r="MQK739"/>
      <c r="MQL739"/>
      <c r="MQM739"/>
      <c r="MQN739"/>
      <c r="MQO739"/>
      <c r="MQP739"/>
      <c r="MQQ739"/>
      <c r="MQR739"/>
      <c r="MQS739"/>
      <c r="MQT739"/>
      <c r="MQU739"/>
      <c r="MQV739"/>
      <c r="MQW739"/>
      <c r="MQX739"/>
      <c r="MQY739"/>
      <c r="MQZ739"/>
      <c r="MRA739"/>
      <c r="MRB739"/>
      <c r="MRC739"/>
      <c r="MRD739"/>
      <c r="MRE739"/>
      <c r="MRF739"/>
      <c r="MRG739"/>
      <c r="MRH739"/>
      <c r="MRI739"/>
      <c r="MRJ739"/>
      <c r="MRK739"/>
      <c r="MRL739"/>
      <c r="MRM739"/>
      <c r="MRN739"/>
      <c r="MRO739"/>
      <c r="MRP739"/>
      <c r="MRQ739"/>
      <c r="MRR739"/>
      <c r="MRS739"/>
      <c r="MRT739"/>
      <c r="MRU739"/>
      <c r="MRV739"/>
      <c r="MRW739"/>
      <c r="MRX739"/>
      <c r="MRY739"/>
      <c r="MRZ739"/>
      <c r="MSA739"/>
      <c r="MSB739"/>
      <c r="MSC739"/>
      <c r="MSD739"/>
      <c r="MSE739"/>
      <c r="MSF739"/>
      <c r="MSG739"/>
      <c r="MSH739"/>
      <c r="MSI739"/>
      <c r="MSJ739"/>
      <c r="MSK739"/>
      <c r="MSL739"/>
      <c r="MSM739"/>
      <c r="MSN739"/>
      <c r="MSO739"/>
      <c r="MSP739"/>
      <c r="MSQ739"/>
      <c r="MSR739"/>
      <c r="MSS739"/>
      <c r="MST739"/>
      <c r="MSU739"/>
      <c r="MSV739"/>
      <c r="MSW739"/>
      <c r="MSX739"/>
      <c r="MSY739"/>
      <c r="MSZ739"/>
      <c r="MTA739"/>
      <c r="MTB739"/>
      <c r="MTC739"/>
      <c r="MTD739"/>
      <c r="MTE739"/>
      <c r="MTF739"/>
      <c r="MTG739"/>
      <c r="MTH739"/>
      <c r="MTI739"/>
      <c r="MTJ739"/>
      <c r="MTK739"/>
      <c r="MTL739"/>
      <c r="MTM739"/>
      <c r="MTN739"/>
      <c r="MTO739"/>
      <c r="MTP739"/>
      <c r="MTQ739"/>
      <c r="MTR739"/>
      <c r="MTS739"/>
      <c r="MTT739"/>
      <c r="MTU739"/>
      <c r="MTV739"/>
      <c r="MTW739"/>
      <c r="MTX739"/>
      <c r="MTY739"/>
      <c r="MTZ739"/>
      <c r="MUA739"/>
      <c r="MUB739"/>
      <c r="MUC739"/>
      <c r="MUD739"/>
      <c r="MUE739"/>
      <c r="MUF739"/>
      <c r="MUG739"/>
      <c r="MUH739"/>
      <c r="MUI739"/>
      <c r="MUJ739"/>
      <c r="MUK739"/>
      <c r="MUL739"/>
      <c r="MUM739"/>
      <c r="MUN739"/>
      <c r="MUO739"/>
      <c r="MUP739"/>
      <c r="MUQ739"/>
      <c r="MUR739"/>
      <c r="MUS739"/>
      <c r="MUT739"/>
      <c r="MUU739"/>
      <c r="MUV739"/>
      <c r="MUW739"/>
      <c r="MUX739"/>
      <c r="MUY739"/>
      <c r="MUZ739"/>
      <c r="MVA739"/>
      <c r="MVB739"/>
      <c r="MVC739"/>
      <c r="MVD739"/>
      <c r="MVE739"/>
      <c r="MVF739"/>
      <c r="MVG739"/>
      <c r="MVH739"/>
      <c r="MVI739"/>
      <c r="MVJ739"/>
      <c r="MVK739"/>
      <c r="MVL739"/>
      <c r="MVM739"/>
      <c r="MVN739"/>
      <c r="MVO739"/>
      <c r="MVP739"/>
      <c r="MVQ739"/>
      <c r="MVR739"/>
      <c r="MVS739"/>
      <c r="MVT739"/>
      <c r="MVU739"/>
      <c r="MVV739"/>
      <c r="MVW739"/>
      <c r="MVX739"/>
      <c r="MVY739"/>
      <c r="MVZ739"/>
      <c r="MWA739"/>
      <c r="MWB739"/>
      <c r="MWC739"/>
      <c r="MWD739"/>
      <c r="MWE739"/>
      <c r="MWF739"/>
      <c r="MWG739"/>
      <c r="MWH739"/>
      <c r="MWI739"/>
      <c r="MWJ739"/>
      <c r="MWK739"/>
      <c r="MWL739"/>
      <c r="MWM739"/>
      <c r="MWN739"/>
      <c r="MWO739"/>
      <c r="MWP739"/>
      <c r="MWQ739"/>
      <c r="MWR739"/>
      <c r="MWS739"/>
      <c r="MWT739"/>
      <c r="MWU739"/>
      <c r="MWV739"/>
      <c r="MWW739"/>
      <c r="MWX739"/>
      <c r="MWY739"/>
      <c r="MWZ739"/>
      <c r="MXA739"/>
      <c r="MXB739"/>
      <c r="MXC739"/>
      <c r="MXD739"/>
      <c r="MXE739"/>
      <c r="MXF739"/>
      <c r="MXG739"/>
      <c r="MXH739"/>
      <c r="MXI739"/>
      <c r="MXJ739"/>
      <c r="MXK739"/>
      <c r="MXL739"/>
      <c r="MXM739"/>
      <c r="MXN739"/>
      <c r="MXO739"/>
      <c r="MXP739"/>
      <c r="MXQ739"/>
      <c r="MXR739"/>
      <c r="MXS739"/>
      <c r="MXT739"/>
      <c r="MXU739"/>
      <c r="MXV739"/>
      <c r="MXW739"/>
      <c r="MXX739"/>
      <c r="MXY739"/>
      <c r="MXZ739"/>
      <c r="MYA739"/>
      <c r="MYB739"/>
      <c r="MYC739"/>
      <c r="MYD739"/>
      <c r="MYE739"/>
      <c r="MYF739"/>
      <c r="MYG739"/>
      <c r="MYH739"/>
      <c r="MYI739"/>
      <c r="MYJ739"/>
      <c r="MYK739"/>
      <c r="MYL739"/>
      <c r="MYM739"/>
      <c r="MYN739"/>
      <c r="MYO739"/>
      <c r="MYP739"/>
      <c r="MYQ739"/>
      <c r="MYR739"/>
      <c r="MYS739"/>
      <c r="MYT739"/>
      <c r="MYU739"/>
      <c r="MYV739"/>
      <c r="MYW739"/>
      <c r="MYX739"/>
      <c r="MYY739"/>
      <c r="MYZ739"/>
      <c r="MZA739"/>
      <c r="MZB739"/>
      <c r="MZC739"/>
      <c r="MZD739"/>
      <c r="MZE739"/>
      <c r="MZF739"/>
      <c r="MZG739"/>
      <c r="MZH739"/>
      <c r="MZI739"/>
      <c r="MZJ739"/>
      <c r="MZK739"/>
      <c r="MZL739"/>
      <c r="MZM739"/>
      <c r="MZN739"/>
      <c r="MZO739"/>
      <c r="MZP739"/>
      <c r="MZQ739"/>
      <c r="MZR739"/>
      <c r="MZS739"/>
      <c r="MZT739"/>
      <c r="MZU739"/>
      <c r="MZV739"/>
      <c r="MZW739"/>
      <c r="MZX739"/>
      <c r="MZY739"/>
      <c r="MZZ739"/>
      <c r="NAA739"/>
      <c r="NAB739"/>
      <c r="NAC739"/>
      <c r="NAD739"/>
      <c r="NAE739"/>
      <c r="NAF739"/>
      <c r="NAG739"/>
      <c r="NAH739"/>
      <c r="NAI739"/>
      <c r="NAJ739"/>
      <c r="NAK739"/>
      <c r="NAL739"/>
      <c r="NAM739"/>
      <c r="NAN739"/>
      <c r="NAO739"/>
      <c r="NAP739"/>
      <c r="NAQ739"/>
      <c r="NAR739"/>
      <c r="NAS739"/>
      <c r="NAT739"/>
      <c r="NAU739"/>
      <c r="NAV739"/>
      <c r="NAW739"/>
      <c r="NAX739"/>
      <c r="NAY739"/>
      <c r="NAZ739"/>
      <c r="NBA739"/>
      <c r="NBB739"/>
      <c r="NBC739"/>
      <c r="NBD739"/>
      <c r="NBE739"/>
      <c r="NBF739"/>
      <c r="NBG739"/>
      <c r="NBH739"/>
      <c r="NBI739"/>
      <c r="NBJ739"/>
      <c r="NBK739"/>
      <c r="NBL739"/>
      <c r="NBM739"/>
      <c r="NBN739"/>
      <c r="NBO739"/>
      <c r="NBP739"/>
      <c r="NBQ739"/>
      <c r="NBR739"/>
      <c r="NBS739"/>
      <c r="NBT739"/>
      <c r="NBU739"/>
      <c r="NBV739"/>
      <c r="NBW739"/>
      <c r="NBX739"/>
      <c r="NBY739"/>
      <c r="NBZ739"/>
      <c r="NCA739"/>
      <c r="NCB739"/>
      <c r="NCC739"/>
      <c r="NCD739"/>
      <c r="NCE739"/>
      <c r="NCF739"/>
      <c r="NCG739"/>
      <c r="NCH739"/>
      <c r="NCI739"/>
      <c r="NCJ739"/>
      <c r="NCK739"/>
      <c r="NCL739"/>
      <c r="NCM739"/>
      <c r="NCN739"/>
      <c r="NCO739"/>
      <c r="NCP739"/>
      <c r="NCQ739"/>
      <c r="NCR739"/>
      <c r="NCS739"/>
      <c r="NCT739"/>
      <c r="NCU739"/>
      <c r="NCV739"/>
      <c r="NCW739"/>
      <c r="NCX739"/>
      <c r="NCY739"/>
      <c r="NCZ739"/>
      <c r="NDA739"/>
      <c r="NDB739"/>
      <c r="NDC739"/>
      <c r="NDD739"/>
      <c r="NDE739"/>
      <c r="NDF739"/>
      <c r="NDG739"/>
      <c r="NDH739"/>
      <c r="NDI739"/>
      <c r="NDJ739"/>
      <c r="NDK739"/>
      <c r="NDL739"/>
      <c r="NDM739"/>
      <c r="NDN739"/>
      <c r="NDO739"/>
      <c r="NDP739"/>
      <c r="NDQ739"/>
      <c r="NDR739"/>
      <c r="NDS739"/>
      <c r="NDT739"/>
      <c r="NDU739"/>
      <c r="NDV739"/>
      <c r="NDW739"/>
      <c r="NDX739"/>
      <c r="NDY739"/>
      <c r="NDZ739"/>
      <c r="NEA739"/>
      <c r="NEB739"/>
      <c r="NEC739"/>
      <c r="NED739"/>
      <c r="NEE739"/>
      <c r="NEF739"/>
      <c r="NEG739"/>
      <c r="NEH739"/>
      <c r="NEI739"/>
      <c r="NEJ739"/>
      <c r="NEK739"/>
      <c r="NEL739"/>
      <c r="NEM739"/>
      <c r="NEN739"/>
      <c r="NEO739"/>
      <c r="NEP739"/>
      <c r="NEQ739"/>
      <c r="NER739"/>
      <c r="NES739"/>
      <c r="NET739"/>
      <c r="NEU739"/>
      <c r="NEV739"/>
      <c r="NEW739"/>
      <c r="NEX739"/>
      <c r="NEY739"/>
      <c r="NEZ739"/>
      <c r="NFA739"/>
      <c r="NFB739"/>
      <c r="NFC739"/>
      <c r="NFD739"/>
      <c r="NFE739"/>
      <c r="NFF739"/>
      <c r="NFG739"/>
      <c r="NFH739"/>
      <c r="NFI739"/>
      <c r="NFJ739"/>
      <c r="NFK739"/>
      <c r="NFL739"/>
      <c r="NFM739"/>
      <c r="NFN739"/>
      <c r="NFO739"/>
      <c r="NFP739"/>
      <c r="NFQ739"/>
      <c r="NFR739"/>
      <c r="NFS739"/>
      <c r="NFT739"/>
      <c r="NFU739"/>
      <c r="NFV739"/>
      <c r="NFW739"/>
      <c r="NFX739"/>
      <c r="NFY739"/>
      <c r="NFZ739"/>
      <c r="NGA739"/>
      <c r="NGB739"/>
      <c r="NGC739"/>
      <c r="NGD739"/>
      <c r="NGE739"/>
      <c r="NGF739"/>
      <c r="NGG739"/>
      <c r="NGH739"/>
      <c r="NGI739"/>
      <c r="NGJ739"/>
      <c r="NGK739"/>
      <c r="NGL739"/>
      <c r="NGM739"/>
      <c r="NGN739"/>
      <c r="NGO739"/>
      <c r="NGP739"/>
      <c r="NGQ739"/>
      <c r="NGR739"/>
      <c r="NGS739"/>
      <c r="NGT739"/>
      <c r="NGU739"/>
      <c r="NGV739"/>
      <c r="NGW739"/>
      <c r="NGX739"/>
      <c r="NGY739"/>
      <c r="NGZ739"/>
      <c r="NHA739"/>
      <c r="NHB739"/>
      <c r="NHC739"/>
      <c r="NHD739"/>
      <c r="NHE739"/>
      <c r="NHF739"/>
      <c r="NHG739"/>
      <c r="NHH739"/>
      <c r="NHI739"/>
      <c r="NHJ739"/>
      <c r="NHK739"/>
      <c r="NHL739"/>
      <c r="NHM739"/>
      <c r="NHN739"/>
      <c r="NHO739"/>
      <c r="NHP739"/>
      <c r="NHQ739"/>
      <c r="NHR739"/>
      <c r="NHS739"/>
      <c r="NHT739"/>
      <c r="NHU739"/>
      <c r="NHV739"/>
      <c r="NHW739"/>
      <c r="NHX739"/>
      <c r="NHY739"/>
      <c r="NHZ739"/>
      <c r="NIA739"/>
      <c r="NIB739"/>
      <c r="NIC739"/>
      <c r="NID739"/>
      <c r="NIE739"/>
      <c r="NIF739"/>
      <c r="NIG739"/>
      <c r="NIH739"/>
      <c r="NII739"/>
      <c r="NIJ739"/>
      <c r="NIK739"/>
      <c r="NIL739"/>
      <c r="NIM739"/>
      <c r="NIN739"/>
      <c r="NIO739"/>
      <c r="NIP739"/>
      <c r="NIQ739"/>
      <c r="NIR739"/>
      <c r="NIS739"/>
      <c r="NIT739"/>
      <c r="NIU739"/>
      <c r="NIV739"/>
      <c r="NIW739"/>
      <c r="NIX739"/>
      <c r="NIY739"/>
      <c r="NIZ739"/>
      <c r="NJA739"/>
      <c r="NJB739"/>
      <c r="NJC739"/>
      <c r="NJD739"/>
      <c r="NJE739"/>
      <c r="NJF739"/>
      <c r="NJG739"/>
      <c r="NJH739"/>
      <c r="NJI739"/>
      <c r="NJJ739"/>
      <c r="NJK739"/>
      <c r="NJL739"/>
      <c r="NJM739"/>
      <c r="NJN739"/>
      <c r="NJO739"/>
      <c r="NJP739"/>
      <c r="NJQ739"/>
      <c r="NJR739"/>
      <c r="NJS739"/>
      <c r="NJT739"/>
      <c r="NJU739"/>
      <c r="NJV739"/>
      <c r="NJW739"/>
      <c r="NJX739"/>
      <c r="NJY739"/>
      <c r="NJZ739"/>
      <c r="NKA739"/>
      <c r="NKB739"/>
      <c r="NKC739"/>
      <c r="NKD739"/>
      <c r="NKE739"/>
      <c r="NKF739"/>
      <c r="NKG739"/>
      <c r="NKH739"/>
      <c r="NKI739"/>
      <c r="NKJ739"/>
      <c r="NKK739"/>
      <c r="NKL739"/>
      <c r="NKM739"/>
      <c r="NKN739"/>
      <c r="NKO739"/>
      <c r="NKP739"/>
      <c r="NKQ739"/>
      <c r="NKR739"/>
      <c r="NKS739"/>
      <c r="NKT739"/>
      <c r="NKU739"/>
      <c r="NKV739"/>
      <c r="NKW739"/>
      <c r="NKX739"/>
      <c r="NKY739"/>
      <c r="NKZ739"/>
      <c r="NLA739"/>
      <c r="NLB739"/>
      <c r="NLC739"/>
      <c r="NLD739"/>
      <c r="NLE739"/>
      <c r="NLF739"/>
      <c r="NLG739"/>
      <c r="NLH739"/>
      <c r="NLI739"/>
      <c r="NLJ739"/>
      <c r="NLK739"/>
      <c r="NLL739"/>
      <c r="NLM739"/>
      <c r="NLN739"/>
      <c r="NLO739"/>
      <c r="NLP739"/>
      <c r="NLQ739"/>
      <c r="NLR739"/>
      <c r="NLS739"/>
      <c r="NLT739"/>
      <c r="NLU739"/>
      <c r="NLV739"/>
      <c r="NLW739"/>
      <c r="NLX739"/>
      <c r="NLY739"/>
      <c r="NLZ739"/>
      <c r="NMA739"/>
      <c r="NMB739"/>
      <c r="NMC739"/>
      <c r="NMD739"/>
      <c r="NME739"/>
      <c r="NMF739"/>
      <c r="NMG739"/>
      <c r="NMH739"/>
      <c r="NMI739"/>
      <c r="NMJ739"/>
      <c r="NMK739"/>
      <c r="NML739"/>
      <c r="NMM739"/>
      <c r="NMN739"/>
      <c r="NMO739"/>
      <c r="NMP739"/>
      <c r="NMQ739"/>
      <c r="NMR739"/>
      <c r="NMS739"/>
      <c r="NMT739"/>
      <c r="NMU739"/>
      <c r="NMV739"/>
      <c r="NMW739"/>
      <c r="NMX739"/>
      <c r="NMY739"/>
      <c r="NMZ739"/>
      <c r="NNA739"/>
      <c r="NNB739"/>
      <c r="NNC739"/>
      <c r="NND739"/>
      <c r="NNE739"/>
      <c r="NNF739"/>
      <c r="NNG739"/>
      <c r="NNH739"/>
      <c r="NNI739"/>
      <c r="NNJ739"/>
      <c r="NNK739"/>
      <c r="NNL739"/>
      <c r="NNM739"/>
      <c r="NNN739"/>
      <c r="NNO739"/>
      <c r="NNP739"/>
      <c r="NNQ739"/>
      <c r="NNR739"/>
      <c r="NNS739"/>
      <c r="NNT739"/>
      <c r="NNU739"/>
      <c r="NNV739"/>
      <c r="NNW739"/>
      <c r="NNX739"/>
      <c r="NNY739"/>
      <c r="NNZ739"/>
      <c r="NOA739"/>
      <c r="NOB739"/>
      <c r="NOC739"/>
      <c r="NOD739"/>
      <c r="NOE739"/>
      <c r="NOF739"/>
      <c r="NOG739"/>
      <c r="NOH739"/>
      <c r="NOI739"/>
      <c r="NOJ739"/>
      <c r="NOK739"/>
      <c r="NOL739"/>
      <c r="NOM739"/>
      <c r="NON739"/>
      <c r="NOO739"/>
      <c r="NOP739"/>
      <c r="NOQ739"/>
      <c r="NOR739"/>
      <c r="NOS739"/>
      <c r="NOT739"/>
      <c r="NOU739"/>
      <c r="NOV739"/>
      <c r="NOW739"/>
      <c r="NOX739"/>
      <c r="NOY739"/>
      <c r="NOZ739"/>
      <c r="NPA739"/>
      <c r="NPB739"/>
      <c r="NPC739"/>
      <c r="NPD739"/>
      <c r="NPE739"/>
      <c r="NPF739"/>
      <c r="NPG739"/>
      <c r="NPH739"/>
      <c r="NPI739"/>
      <c r="NPJ739"/>
      <c r="NPK739"/>
      <c r="NPL739"/>
      <c r="NPM739"/>
      <c r="NPN739"/>
      <c r="NPO739"/>
      <c r="NPP739"/>
      <c r="NPQ739"/>
      <c r="NPR739"/>
      <c r="NPS739"/>
      <c r="NPT739"/>
      <c r="NPU739"/>
      <c r="NPV739"/>
      <c r="NPW739"/>
      <c r="NPX739"/>
      <c r="NPY739"/>
      <c r="NPZ739"/>
      <c r="NQA739"/>
      <c r="NQB739"/>
      <c r="NQC739"/>
      <c r="NQD739"/>
      <c r="NQE739"/>
      <c r="NQF739"/>
      <c r="NQG739"/>
      <c r="NQH739"/>
      <c r="NQI739"/>
      <c r="NQJ739"/>
      <c r="NQK739"/>
      <c r="NQL739"/>
      <c r="NQM739"/>
      <c r="NQN739"/>
      <c r="NQO739"/>
      <c r="NQP739"/>
      <c r="NQQ739"/>
      <c r="NQR739"/>
      <c r="NQS739"/>
      <c r="NQT739"/>
      <c r="NQU739"/>
      <c r="NQV739"/>
      <c r="NQW739"/>
      <c r="NQX739"/>
      <c r="NQY739"/>
      <c r="NQZ739"/>
      <c r="NRA739"/>
      <c r="NRB739"/>
      <c r="NRC739"/>
      <c r="NRD739"/>
      <c r="NRE739"/>
      <c r="NRF739"/>
      <c r="NRG739"/>
      <c r="NRH739"/>
      <c r="NRI739"/>
      <c r="NRJ739"/>
      <c r="NRK739"/>
      <c r="NRL739"/>
      <c r="NRM739"/>
      <c r="NRN739"/>
      <c r="NRO739"/>
      <c r="NRP739"/>
      <c r="NRQ739"/>
      <c r="NRR739"/>
      <c r="NRS739"/>
      <c r="NRT739"/>
      <c r="NRU739"/>
      <c r="NRV739"/>
      <c r="NRW739"/>
      <c r="NRX739"/>
      <c r="NRY739"/>
      <c r="NRZ739"/>
      <c r="NSA739"/>
      <c r="NSB739"/>
      <c r="NSC739"/>
      <c r="NSD739"/>
      <c r="NSE739"/>
      <c r="NSF739"/>
      <c r="NSG739"/>
      <c r="NSH739"/>
      <c r="NSI739"/>
      <c r="NSJ739"/>
      <c r="NSK739"/>
      <c r="NSL739"/>
      <c r="NSM739"/>
      <c r="NSN739"/>
      <c r="NSO739"/>
      <c r="NSP739"/>
      <c r="NSQ739"/>
      <c r="NSR739"/>
      <c r="NSS739"/>
      <c r="NST739"/>
      <c r="NSU739"/>
      <c r="NSV739"/>
      <c r="NSW739"/>
      <c r="NSX739"/>
      <c r="NSY739"/>
      <c r="NSZ739"/>
      <c r="NTA739"/>
      <c r="NTB739"/>
      <c r="NTC739"/>
      <c r="NTD739"/>
      <c r="NTE739"/>
      <c r="NTF739"/>
      <c r="NTG739"/>
      <c r="NTH739"/>
      <c r="NTI739"/>
      <c r="NTJ739"/>
      <c r="NTK739"/>
      <c r="NTL739"/>
      <c r="NTM739"/>
      <c r="NTN739"/>
      <c r="NTO739"/>
      <c r="NTP739"/>
      <c r="NTQ739"/>
      <c r="NTR739"/>
      <c r="NTS739"/>
      <c r="NTT739"/>
      <c r="NTU739"/>
      <c r="NTV739"/>
      <c r="NTW739"/>
      <c r="NTX739"/>
      <c r="NTY739"/>
      <c r="NTZ739"/>
      <c r="NUA739"/>
      <c r="NUB739"/>
      <c r="NUC739"/>
      <c r="NUD739"/>
      <c r="NUE739"/>
      <c r="NUF739"/>
      <c r="NUG739"/>
      <c r="NUH739"/>
      <c r="NUI739"/>
      <c r="NUJ739"/>
      <c r="NUK739"/>
      <c r="NUL739"/>
      <c r="NUM739"/>
      <c r="NUN739"/>
      <c r="NUO739"/>
      <c r="NUP739"/>
      <c r="NUQ739"/>
      <c r="NUR739"/>
      <c r="NUS739"/>
      <c r="NUT739"/>
      <c r="NUU739"/>
      <c r="NUV739"/>
      <c r="NUW739"/>
      <c r="NUX739"/>
      <c r="NUY739"/>
      <c r="NUZ739"/>
      <c r="NVA739"/>
      <c r="NVB739"/>
      <c r="NVC739"/>
      <c r="NVD739"/>
      <c r="NVE739"/>
      <c r="NVF739"/>
      <c r="NVG739"/>
      <c r="NVH739"/>
      <c r="NVI739"/>
      <c r="NVJ739"/>
      <c r="NVK739"/>
      <c r="NVL739"/>
      <c r="NVM739"/>
      <c r="NVN739"/>
      <c r="NVO739"/>
      <c r="NVP739"/>
      <c r="NVQ739"/>
      <c r="NVR739"/>
      <c r="NVS739"/>
      <c r="NVT739"/>
      <c r="NVU739"/>
      <c r="NVV739"/>
      <c r="NVW739"/>
      <c r="NVX739"/>
      <c r="NVY739"/>
      <c r="NVZ739"/>
      <c r="NWA739"/>
      <c r="NWB739"/>
      <c r="NWC739"/>
      <c r="NWD739"/>
      <c r="NWE739"/>
      <c r="NWF739"/>
      <c r="NWG739"/>
      <c r="NWH739"/>
      <c r="NWI739"/>
      <c r="NWJ739"/>
      <c r="NWK739"/>
      <c r="NWL739"/>
      <c r="NWM739"/>
      <c r="NWN739"/>
      <c r="NWO739"/>
      <c r="NWP739"/>
      <c r="NWQ739"/>
      <c r="NWR739"/>
      <c r="NWS739"/>
      <c r="NWT739"/>
      <c r="NWU739"/>
      <c r="NWV739"/>
      <c r="NWW739"/>
      <c r="NWX739"/>
      <c r="NWY739"/>
      <c r="NWZ739"/>
      <c r="NXA739"/>
      <c r="NXB739"/>
      <c r="NXC739"/>
      <c r="NXD739"/>
      <c r="NXE739"/>
      <c r="NXF739"/>
      <c r="NXG739"/>
      <c r="NXH739"/>
      <c r="NXI739"/>
      <c r="NXJ739"/>
      <c r="NXK739"/>
      <c r="NXL739"/>
      <c r="NXM739"/>
      <c r="NXN739"/>
      <c r="NXO739"/>
      <c r="NXP739"/>
      <c r="NXQ739"/>
      <c r="NXR739"/>
      <c r="NXS739"/>
      <c r="NXT739"/>
      <c r="NXU739"/>
      <c r="NXV739"/>
      <c r="NXW739"/>
      <c r="NXX739"/>
      <c r="NXY739"/>
      <c r="NXZ739"/>
      <c r="NYA739"/>
      <c r="NYB739"/>
      <c r="NYC739"/>
      <c r="NYD739"/>
      <c r="NYE739"/>
      <c r="NYF739"/>
      <c r="NYG739"/>
      <c r="NYH739"/>
      <c r="NYI739"/>
      <c r="NYJ739"/>
      <c r="NYK739"/>
      <c r="NYL739"/>
      <c r="NYM739"/>
      <c r="NYN739"/>
      <c r="NYO739"/>
      <c r="NYP739"/>
      <c r="NYQ739"/>
      <c r="NYR739"/>
      <c r="NYS739"/>
      <c r="NYT739"/>
      <c r="NYU739"/>
      <c r="NYV739"/>
      <c r="NYW739"/>
      <c r="NYX739"/>
      <c r="NYY739"/>
      <c r="NYZ739"/>
      <c r="NZA739"/>
      <c r="NZB739"/>
      <c r="NZC739"/>
      <c r="NZD739"/>
      <c r="NZE739"/>
      <c r="NZF739"/>
      <c r="NZG739"/>
      <c r="NZH739"/>
      <c r="NZI739"/>
      <c r="NZJ739"/>
      <c r="NZK739"/>
      <c r="NZL739"/>
      <c r="NZM739"/>
      <c r="NZN739"/>
      <c r="NZO739"/>
      <c r="NZP739"/>
      <c r="NZQ739"/>
      <c r="NZR739"/>
      <c r="NZS739"/>
      <c r="NZT739"/>
      <c r="NZU739"/>
      <c r="NZV739"/>
      <c r="NZW739"/>
      <c r="NZX739"/>
      <c r="NZY739"/>
      <c r="NZZ739"/>
      <c r="OAA739"/>
      <c r="OAB739"/>
      <c r="OAC739"/>
      <c r="OAD739"/>
      <c r="OAE739"/>
      <c r="OAF739"/>
      <c r="OAG739"/>
      <c r="OAH739"/>
      <c r="OAI739"/>
      <c r="OAJ739"/>
      <c r="OAK739"/>
      <c r="OAL739"/>
      <c r="OAM739"/>
      <c r="OAN739"/>
      <c r="OAO739"/>
      <c r="OAP739"/>
      <c r="OAQ739"/>
      <c r="OAR739"/>
      <c r="OAS739"/>
      <c r="OAT739"/>
      <c r="OAU739"/>
      <c r="OAV739"/>
      <c r="OAW739"/>
      <c r="OAX739"/>
      <c r="OAY739"/>
      <c r="OAZ739"/>
      <c r="OBA739"/>
      <c r="OBB739"/>
      <c r="OBC739"/>
      <c r="OBD739"/>
      <c r="OBE739"/>
      <c r="OBF739"/>
      <c r="OBG739"/>
      <c r="OBH739"/>
      <c r="OBI739"/>
      <c r="OBJ739"/>
      <c r="OBK739"/>
      <c r="OBL739"/>
      <c r="OBM739"/>
      <c r="OBN739"/>
      <c r="OBO739"/>
      <c r="OBP739"/>
      <c r="OBQ739"/>
      <c r="OBR739"/>
      <c r="OBS739"/>
      <c r="OBT739"/>
      <c r="OBU739"/>
      <c r="OBV739"/>
      <c r="OBW739"/>
      <c r="OBX739"/>
      <c r="OBY739"/>
      <c r="OBZ739"/>
      <c r="OCA739"/>
      <c r="OCB739"/>
      <c r="OCC739"/>
      <c r="OCD739"/>
      <c r="OCE739"/>
      <c r="OCF739"/>
      <c r="OCG739"/>
      <c r="OCH739"/>
      <c r="OCI739"/>
      <c r="OCJ739"/>
      <c r="OCK739"/>
      <c r="OCL739"/>
      <c r="OCM739"/>
      <c r="OCN739"/>
      <c r="OCO739"/>
      <c r="OCP739"/>
      <c r="OCQ739"/>
      <c r="OCR739"/>
      <c r="OCS739"/>
      <c r="OCT739"/>
      <c r="OCU739"/>
      <c r="OCV739"/>
      <c r="OCW739"/>
      <c r="OCX739"/>
      <c r="OCY739"/>
      <c r="OCZ739"/>
      <c r="ODA739"/>
      <c r="ODB739"/>
      <c r="ODC739"/>
      <c r="ODD739"/>
      <c r="ODE739"/>
      <c r="ODF739"/>
      <c r="ODG739"/>
      <c r="ODH739"/>
      <c r="ODI739"/>
      <c r="ODJ739"/>
      <c r="ODK739"/>
      <c r="ODL739"/>
      <c r="ODM739"/>
      <c r="ODN739"/>
      <c r="ODO739"/>
      <c r="ODP739"/>
      <c r="ODQ739"/>
      <c r="ODR739"/>
      <c r="ODS739"/>
      <c r="ODT739"/>
      <c r="ODU739"/>
      <c r="ODV739"/>
      <c r="ODW739"/>
      <c r="ODX739"/>
      <c r="ODY739"/>
      <c r="ODZ739"/>
      <c r="OEA739"/>
      <c r="OEB739"/>
      <c r="OEC739"/>
      <c r="OED739"/>
      <c r="OEE739"/>
      <c r="OEF739"/>
      <c r="OEG739"/>
      <c r="OEH739"/>
      <c r="OEI739"/>
      <c r="OEJ739"/>
      <c r="OEK739"/>
      <c r="OEL739"/>
      <c r="OEM739"/>
      <c r="OEN739"/>
      <c r="OEO739"/>
      <c r="OEP739"/>
      <c r="OEQ739"/>
      <c r="OER739"/>
      <c r="OES739"/>
      <c r="OET739"/>
      <c r="OEU739"/>
      <c r="OEV739"/>
      <c r="OEW739"/>
      <c r="OEX739"/>
      <c r="OEY739"/>
      <c r="OEZ739"/>
      <c r="OFA739"/>
      <c r="OFB739"/>
      <c r="OFC739"/>
      <c r="OFD739"/>
      <c r="OFE739"/>
      <c r="OFF739"/>
      <c r="OFG739"/>
      <c r="OFH739"/>
      <c r="OFI739"/>
      <c r="OFJ739"/>
      <c r="OFK739"/>
      <c r="OFL739"/>
      <c r="OFM739"/>
      <c r="OFN739"/>
      <c r="OFO739"/>
      <c r="OFP739"/>
      <c r="OFQ739"/>
      <c r="OFR739"/>
      <c r="OFS739"/>
      <c r="OFT739"/>
      <c r="OFU739"/>
      <c r="OFV739"/>
      <c r="OFW739"/>
      <c r="OFX739"/>
      <c r="OFY739"/>
      <c r="OFZ739"/>
      <c r="OGA739"/>
      <c r="OGB739"/>
      <c r="OGC739"/>
      <c r="OGD739"/>
      <c r="OGE739"/>
      <c r="OGF739"/>
      <c r="OGG739"/>
      <c r="OGH739"/>
      <c r="OGI739"/>
      <c r="OGJ739"/>
      <c r="OGK739"/>
      <c r="OGL739"/>
      <c r="OGM739"/>
      <c r="OGN739"/>
      <c r="OGO739"/>
      <c r="OGP739"/>
      <c r="OGQ739"/>
      <c r="OGR739"/>
      <c r="OGS739"/>
      <c r="OGT739"/>
      <c r="OGU739"/>
      <c r="OGV739"/>
      <c r="OGW739"/>
      <c r="OGX739"/>
      <c r="OGY739"/>
      <c r="OGZ739"/>
      <c r="OHA739"/>
      <c r="OHB739"/>
      <c r="OHC739"/>
      <c r="OHD739"/>
      <c r="OHE739"/>
      <c r="OHF739"/>
      <c r="OHG739"/>
      <c r="OHH739"/>
      <c r="OHI739"/>
      <c r="OHJ739"/>
      <c r="OHK739"/>
      <c r="OHL739"/>
      <c r="OHM739"/>
      <c r="OHN739"/>
      <c r="OHO739"/>
      <c r="OHP739"/>
      <c r="OHQ739"/>
      <c r="OHR739"/>
      <c r="OHS739"/>
      <c r="OHT739"/>
      <c r="OHU739"/>
      <c r="OHV739"/>
      <c r="OHW739"/>
      <c r="OHX739"/>
      <c r="OHY739"/>
      <c r="OHZ739"/>
      <c r="OIA739"/>
      <c r="OIB739"/>
      <c r="OIC739"/>
      <c r="OID739"/>
      <c r="OIE739"/>
      <c r="OIF739"/>
      <c r="OIG739"/>
      <c r="OIH739"/>
      <c r="OII739"/>
      <c r="OIJ739"/>
      <c r="OIK739"/>
      <c r="OIL739"/>
      <c r="OIM739"/>
      <c r="OIN739"/>
      <c r="OIO739"/>
      <c r="OIP739"/>
      <c r="OIQ739"/>
      <c r="OIR739"/>
      <c r="OIS739"/>
      <c r="OIT739"/>
      <c r="OIU739"/>
      <c r="OIV739"/>
      <c r="OIW739"/>
      <c r="OIX739"/>
      <c r="OIY739"/>
      <c r="OIZ739"/>
      <c r="OJA739"/>
      <c r="OJB739"/>
      <c r="OJC739"/>
      <c r="OJD739"/>
      <c r="OJE739"/>
      <c r="OJF739"/>
      <c r="OJG739"/>
      <c r="OJH739"/>
      <c r="OJI739"/>
      <c r="OJJ739"/>
      <c r="OJK739"/>
      <c r="OJL739"/>
      <c r="OJM739"/>
      <c r="OJN739"/>
      <c r="OJO739"/>
      <c r="OJP739"/>
      <c r="OJQ739"/>
      <c r="OJR739"/>
      <c r="OJS739"/>
      <c r="OJT739"/>
      <c r="OJU739"/>
      <c r="OJV739"/>
      <c r="OJW739"/>
      <c r="OJX739"/>
      <c r="OJY739"/>
      <c r="OJZ739"/>
      <c r="OKA739"/>
      <c r="OKB739"/>
      <c r="OKC739"/>
      <c r="OKD739"/>
      <c r="OKE739"/>
      <c r="OKF739"/>
      <c r="OKG739"/>
      <c r="OKH739"/>
      <c r="OKI739"/>
      <c r="OKJ739"/>
      <c r="OKK739"/>
      <c r="OKL739"/>
      <c r="OKM739"/>
      <c r="OKN739"/>
      <c r="OKO739"/>
      <c r="OKP739"/>
      <c r="OKQ739"/>
      <c r="OKR739"/>
      <c r="OKS739"/>
      <c r="OKT739"/>
      <c r="OKU739"/>
      <c r="OKV739"/>
      <c r="OKW739"/>
      <c r="OKX739"/>
      <c r="OKY739"/>
      <c r="OKZ739"/>
      <c r="OLA739"/>
      <c r="OLB739"/>
      <c r="OLC739"/>
      <c r="OLD739"/>
      <c r="OLE739"/>
      <c r="OLF739"/>
      <c r="OLG739"/>
      <c r="OLH739"/>
      <c r="OLI739"/>
      <c r="OLJ739"/>
      <c r="OLK739"/>
      <c r="OLL739"/>
      <c r="OLM739"/>
      <c r="OLN739"/>
      <c r="OLO739"/>
      <c r="OLP739"/>
      <c r="OLQ739"/>
      <c r="OLR739"/>
      <c r="OLS739"/>
      <c r="OLT739"/>
      <c r="OLU739"/>
      <c r="OLV739"/>
      <c r="OLW739"/>
      <c r="OLX739"/>
      <c r="OLY739"/>
      <c r="OLZ739"/>
      <c r="OMA739"/>
      <c r="OMB739"/>
      <c r="OMC739"/>
      <c r="OMD739"/>
      <c r="OME739"/>
      <c r="OMF739"/>
      <c r="OMG739"/>
      <c r="OMH739"/>
      <c r="OMI739"/>
      <c r="OMJ739"/>
      <c r="OMK739"/>
      <c r="OML739"/>
      <c r="OMM739"/>
      <c r="OMN739"/>
      <c r="OMO739"/>
      <c r="OMP739"/>
      <c r="OMQ739"/>
      <c r="OMR739"/>
      <c r="OMS739"/>
      <c r="OMT739"/>
      <c r="OMU739"/>
      <c r="OMV739"/>
      <c r="OMW739"/>
      <c r="OMX739"/>
      <c r="OMY739"/>
      <c r="OMZ739"/>
      <c r="ONA739"/>
      <c r="ONB739"/>
      <c r="ONC739"/>
      <c r="OND739"/>
      <c r="ONE739"/>
      <c r="ONF739"/>
      <c r="ONG739"/>
      <c r="ONH739"/>
      <c r="ONI739"/>
      <c r="ONJ739"/>
      <c r="ONK739"/>
      <c r="ONL739"/>
      <c r="ONM739"/>
      <c r="ONN739"/>
      <c r="ONO739"/>
      <c r="ONP739"/>
      <c r="ONQ739"/>
      <c r="ONR739"/>
      <c r="ONS739"/>
      <c r="ONT739"/>
      <c r="ONU739"/>
      <c r="ONV739"/>
      <c r="ONW739"/>
      <c r="ONX739"/>
      <c r="ONY739"/>
      <c r="ONZ739"/>
      <c r="OOA739"/>
      <c r="OOB739"/>
      <c r="OOC739"/>
      <c r="OOD739"/>
      <c r="OOE739"/>
      <c r="OOF739"/>
      <c r="OOG739"/>
      <c r="OOH739"/>
      <c r="OOI739"/>
      <c r="OOJ739"/>
      <c r="OOK739"/>
      <c r="OOL739"/>
      <c r="OOM739"/>
      <c r="OON739"/>
      <c r="OOO739"/>
      <c r="OOP739"/>
      <c r="OOQ739"/>
      <c r="OOR739"/>
      <c r="OOS739"/>
      <c r="OOT739"/>
      <c r="OOU739"/>
      <c r="OOV739"/>
      <c r="OOW739"/>
      <c r="OOX739"/>
      <c r="OOY739"/>
      <c r="OOZ739"/>
      <c r="OPA739"/>
      <c r="OPB739"/>
      <c r="OPC739"/>
      <c r="OPD739"/>
      <c r="OPE739"/>
      <c r="OPF739"/>
      <c r="OPG739"/>
      <c r="OPH739"/>
      <c r="OPI739"/>
      <c r="OPJ739"/>
      <c r="OPK739"/>
      <c r="OPL739"/>
      <c r="OPM739"/>
      <c r="OPN739"/>
      <c r="OPO739"/>
      <c r="OPP739"/>
      <c r="OPQ739"/>
      <c r="OPR739"/>
      <c r="OPS739"/>
      <c r="OPT739"/>
      <c r="OPU739"/>
      <c r="OPV739"/>
      <c r="OPW739"/>
      <c r="OPX739"/>
      <c r="OPY739"/>
      <c r="OPZ739"/>
      <c r="OQA739"/>
      <c r="OQB739"/>
      <c r="OQC739"/>
      <c r="OQD739"/>
      <c r="OQE739"/>
      <c r="OQF739"/>
      <c r="OQG739"/>
      <c r="OQH739"/>
      <c r="OQI739"/>
      <c r="OQJ739"/>
      <c r="OQK739"/>
      <c r="OQL739"/>
      <c r="OQM739"/>
      <c r="OQN739"/>
      <c r="OQO739"/>
      <c r="OQP739"/>
      <c r="OQQ739"/>
      <c r="OQR739"/>
      <c r="OQS739"/>
      <c r="OQT739"/>
      <c r="OQU739"/>
      <c r="OQV739"/>
      <c r="OQW739"/>
      <c r="OQX739"/>
      <c r="OQY739"/>
      <c r="OQZ739"/>
      <c r="ORA739"/>
      <c r="ORB739"/>
      <c r="ORC739"/>
      <c r="ORD739"/>
      <c r="ORE739"/>
      <c r="ORF739"/>
      <c r="ORG739"/>
      <c r="ORH739"/>
      <c r="ORI739"/>
      <c r="ORJ739"/>
      <c r="ORK739"/>
      <c r="ORL739"/>
      <c r="ORM739"/>
      <c r="ORN739"/>
      <c r="ORO739"/>
      <c r="ORP739"/>
      <c r="ORQ739"/>
      <c r="ORR739"/>
      <c r="ORS739"/>
      <c r="ORT739"/>
      <c r="ORU739"/>
      <c r="ORV739"/>
      <c r="ORW739"/>
      <c r="ORX739"/>
      <c r="ORY739"/>
      <c r="ORZ739"/>
      <c r="OSA739"/>
      <c r="OSB739"/>
      <c r="OSC739"/>
      <c r="OSD739"/>
      <c r="OSE739"/>
      <c r="OSF739"/>
      <c r="OSG739"/>
      <c r="OSH739"/>
      <c r="OSI739"/>
      <c r="OSJ739"/>
      <c r="OSK739"/>
      <c r="OSL739"/>
      <c r="OSM739"/>
      <c r="OSN739"/>
      <c r="OSO739"/>
      <c r="OSP739"/>
      <c r="OSQ739"/>
      <c r="OSR739"/>
      <c r="OSS739"/>
      <c r="OST739"/>
      <c r="OSU739"/>
      <c r="OSV739"/>
      <c r="OSW739"/>
      <c r="OSX739"/>
      <c r="OSY739"/>
      <c r="OSZ739"/>
      <c r="OTA739"/>
      <c r="OTB739"/>
      <c r="OTC739"/>
      <c r="OTD739"/>
      <c r="OTE739"/>
      <c r="OTF739"/>
      <c r="OTG739"/>
      <c r="OTH739"/>
      <c r="OTI739"/>
      <c r="OTJ739"/>
      <c r="OTK739"/>
      <c r="OTL739"/>
      <c r="OTM739"/>
      <c r="OTN739"/>
      <c r="OTO739"/>
      <c r="OTP739"/>
      <c r="OTQ739"/>
      <c r="OTR739"/>
      <c r="OTS739"/>
      <c r="OTT739"/>
      <c r="OTU739"/>
      <c r="OTV739"/>
      <c r="OTW739"/>
      <c r="OTX739"/>
      <c r="OTY739"/>
      <c r="OTZ739"/>
      <c r="OUA739"/>
      <c r="OUB739"/>
      <c r="OUC739"/>
      <c r="OUD739"/>
      <c r="OUE739"/>
      <c r="OUF739"/>
      <c r="OUG739"/>
      <c r="OUH739"/>
      <c r="OUI739"/>
      <c r="OUJ739"/>
      <c r="OUK739"/>
      <c r="OUL739"/>
      <c r="OUM739"/>
      <c r="OUN739"/>
      <c r="OUO739"/>
      <c r="OUP739"/>
      <c r="OUQ739"/>
      <c r="OUR739"/>
      <c r="OUS739"/>
      <c r="OUT739"/>
      <c r="OUU739"/>
      <c r="OUV739"/>
      <c r="OUW739"/>
      <c r="OUX739"/>
      <c r="OUY739"/>
      <c r="OUZ739"/>
      <c r="OVA739"/>
      <c r="OVB739"/>
      <c r="OVC739"/>
      <c r="OVD739"/>
      <c r="OVE739"/>
      <c r="OVF739"/>
      <c r="OVG739"/>
      <c r="OVH739"/>
      <c r="OVI739"/>
      <c r="OVJ739"/>
      <c r="OVK739"/>
      <c r="OVL739"/>
      <c r="OVM739"/>
      <c r="OVN739"/>
      <c r="OVO739"/>
      <c r="OVP739"/>
      <c r="OVQ739"/>
      <c r="OVR739"/>
      <c r="OVS739"/>
      <c r="OVT739"/>
      <c r="OVU739"/>
      <c r="OVV739"/>
      <c r="OVW739"/>
      <c r="OVX739"/>
      <c r="OVY739"/>
      <c r="OVZ739"/>
      <c r="OWA739"/>
      <c r="OWB739"/>
      <c r="OWC739"/>
      <c r="OWD739"/>
      <c r="OWE739"/>
      <c r="OWF739"/>
      <c r="OWG739"/>
      <c r="OWH739"/>
      <c r="OWI739"/>
      <c r="OWJ739"/>
      <c r="OWK739"/>
      <c r="OWL739"/>
      <c r="OWM739"/>
      <c r="OWN739"/>
      <c r="OWO739"/>
      <c r="OWP739"/>
      <c r="OWQ739"/>
      <c r="OWR739"/>
      <c r="OWS739"/>
      <c r="OWT739"/>
      <c r="OWU739"/>
      <c r="OWV739"/>
      <c r="OWW739"/>
      <c r="OWX739"/>
      <c r="OWY739"/>
      <c r="OWZ739"/>
      <c r="OXA739"/>
      <c r="OXB739"/>
      <c r="OXC739"/>
      <c r="OXD739"/>
      <c r="OXE739"/>
      <c r="OXF739"/>
      <c r="OXG739"/>
      <c r="OXH739"/>
      <c r="OXI739"/>
      <c r="OXJ739"/>
      <c r="OXK739"/>
      <c r="OXL739"/>
      <c r="OXM739"/>
      <c r="OXN739"/>
      <c r="OXO739"/>
      <c r="OXP739"/>
      <c r="OXQ739"/>
      <c r="OXR739"/>
      <c r="OXS739"/>
      <c r="OXT739"/>
      <c r="OXU739"/>
      <c r="OXV739"/>
      <c r="OXW739"/>
      <c r="OXX739"/>
      <c r="OXY739"/>
      <c r="OXZ739"/>
      <c r="OYA739"/>
      <c r="OYB739"/>
      <c r="OYC739"/>
      <c r="OYD739"/>
      <c r="OYE739"/>
      <c r="OYF739"/>
      <c r="OYG739"/>
      <c r="OYH739"/>
      <c r="OYI739"/>
      <c r="OYJ739"/>
      <c r="OYK739"/>
      <c r="OYL739"/>
      <c r="OYM739"/>
      <c r="OYN739"/>
      <c r="OYO739"/>
      <c r="OYP739"/>
      <c r="OYQ739"/>
      <c r="OYR739"/>
      <c r="OYS739"/>
      <c r="OYT739"/>
      <c r="OYU739"/>
      <c r="OYV739"/>
      <c r="OYW739"/>
      <c r="OYX739"/>
      <c r="OYY739"/>
      <c r="OYZ739"/>
      <c r="OZA739"/>
      <c r="OZB739"/>
      <c r="OZC739"/>
      <c r="OZD739"/>
      <c r="OZE739"/>
      <c r="OZF739"/>
      <c r="OZG739"/>
      <c r="OZH739"/>
      <c r="OZI739"/>
      <c r="OZJ739"/>
      <c r="OZK739"/>
      <c r="OZL739"/>
      <c r="OZM739"/>
      <c r="OZN739"/>
      <c r="OZO739"/>
      <c r="OZP739"/>
      <c r="OZQ739"/>
      <c r="OZR739"/>
      <c r="OZS739"/>
      <c r="OZT739"/>
      <c r="OZU739"/>
      <c r="OZV739"/>
      <c r="OZW739"/>
      <c r="OZX739"/>
      <c r="OZY739"/>
      <c r="OZZ739"/>
      <c r="PAA739"/>
      <c r="PAB739"/>
      <c r="PAC739"/>
      <c r="PAD739"/>
      <c r="PAE739"/>
      <c r="PAF739"/>
      <c r="PAG739"/>
      <c r="PAH739"/>
      <c r="PAI739"/>
      <c r="PAJ739"/>
      <c r="PAK739"/>
      <c r="PAL739"/>
      <c r="PAM739"/>
      <c r="PAN739"/>
      <c r="PAO739"/>
      <c r="PAP739"/>
      <c r="PAQ739"/>
      <c r="PAR739"/>
      <c r="PAS739"/>
      <c r="PAT739"/>
      <c r="PAU739"/>
      <c r="PAV739"/>
      <c r="PAW739"/>
      <c r="PAX739"/>
      <c r="PAY739"/>
      <c r="PAZ739"/>
      <c r="PBA739"/>
      <c r="PBB739"/>
      <c r="PBC739"/>
      <c r="PBD739"/>
      <c r="PBE739"/>
      <c r="PBF739"/>
      <c r="PBG739"/>
      <c r="PBH739"/>
      <c r="PBI739"/>
      <c r="PBJ739"/>
      <c r="PBK739"/>
      <c r="PBL739"/>
      <c r="PBM739"/>
      <c r="PBN739"/>
      <c r="PBO739"/>
      <c r="PBP739"/>
      <c r="PBQ739"/>
      <c r="PBR739"/>
      <c r="PBS739"/>
      <c r="PBT739"/>
      <c r="PBU739"/>
      <c r="PBV739"/>
      <c r="PBW739"/>
      <c r="PBX739"/>
      <c r="PBY739"/>
      <c r="PBZ739"/>
      <c r="PCA739"/>
      <c r="PCB739"/>
      <c r="PCC739"/>
      <c r="PCD739"/>
      <c r="PCE739"/>
      <c r="PCF739"/>
      <c r="PCG739"/>
      <c r="PCH739"/>
      <c r="PCI739"/>
      <c r="PCJ739"/>
      <c r="PCK739"/>
      <c r="PCL739"/>
      <c r="PCM739"/>
      <c r="PCN739"/>
      <c r="PCO739"/>
      <c r="PCP739"/>
      <c r="PCQ739"/>
      <c r="PCR739"/>
      <c r="PCS739"/>
      <c r="PCT739"/>
      <c r="PCU739"/>
      <c r="PCV739"/>
      <c r="PCW739"/>
      <c r="PCX739"/>
      <c r="PCY739"/>
      <c r="PCZ739"/>
      <c r="PDA739"/>
      <c r="PDB739"/>
      <c r="PDC739"/>
      <c r="PDD739"/>
      <c r="PDE739"/>
      <c r="PDF739"/>
      <c r="PDG739"/>
      <c r="PDH739"/>
      <c r="PDI739"/>
      <c r="PDJ739"/>
      <c r="PDK739"/>
      <c r="PDL739"/>
      <c r="PDM739"/>
      <c r="PDN739"/>
      <c r="PDO739"/>
      <c r="PDP739"/>
      <c r="PDQ739"/>
      <c r="PDR739"/>
      <c r="PDS739"/>
      <c r="PDT739"/>
      <c r="PDU739"/>
      <c r="PDV739"/>
      <c r="PDW739"/>
      <c r="PDX739"/>
      <c r="PDY739"/>
      <c r="PDZ739"/>
      <c r="PEA739"/>
      <c r="PEB739"/>
      <c r="PEC739"/>
      <c r="PED739"/>
      <c r="PEE739"/>
      <c r="PEF739"/>
      <c r="PEG739"/>
      <c r="PEH739"/>
      <c r="PEI739"/>
      <c r="PEJ739"/>
      <c r="PEK739"/>
      <c r="PEL739"/>
      <c r="PEM739"/>
      <c r="PEN739"/>
      <c r="PEO739"/>
      <c r="PEP739"/>
      <c r="PEQ739"/>
      <c r="PER739"/>
      <c r="PES739"/>
      <c r="PET739"/>
      <c r="PEU739"/>
      <c r="PEV739"/>
      <c r="PEW739"/>
      <c r="PEX739"/>
      <c r="PEY739"/>
      <c r="PEZ739"/>
      <c r="PFA739"/>
      <c r="PFB739"/>
      <c r="PFC739"/>
      <c r="PFD739"/>
      <c r="PFE739"/>
      <c r="PFF739"/>
      <c r="PFG739"/>
      <c r="PFH739"/>
      <c r="PFI739"/>
      <c r="PFJ739"/>
      <c r="PFK739"/>
      <c r="PFL739"/>
      <c r="PFM739"/>
      <c r="PFN739"/>
      <c r="PFO739"/>
      <c r="PFP739"/>
      <c r="PFQ739"/>
      <c r="PFR739"/>
      <c r="PFS739"/>
      <c r="PFT739"/>
      <c r="PFU739"/>
      <c r="PFV739"/>
      <c r="PFW739"/>
      <c r="PFX739"/>
      <c r="PFY739"/>
      <c r="PFZ739"/>
      <c r="PGA739"/>
      <c r="PGB739"/>
      <c r="PGC739"/>
      <c r="PGD739"/>
      <c r="PGE739"/>
      <c r="PGF739"/>
      <c r="PGG739"/>
      <c r="PGH739"/>
      <c r="PGI739"/>
      <c r="PGJ739"/>
      <c r="PGK739"/>
      <c r="PGL739"/>
      <c r="PGM739"/>
      <c r="PGN739"/>
      <c r="PGO739"/>
      <c r="PGP739"/>
      <c r="PGQ739"/>
      <c r="PGR739"/>
      <c r="PGS739"/>
      <c r="PGT739"/>
      <c r="PGU739"/>
      <c r="PGV739"/>
      <c r="PGW739"/>
      <c r="PGX739"/>
      <c r="PGY739"/>
      <c r="PGZ739"/>
      <c r="PHA739"/>
      <c r="PHB739"/>
      <c r="PHC739"/>
      <c r="PHD739"/>
      <c r="PHE739"/>
      <c r="PHF739"/>
      <c r="PHG739"/>
      <c r="PHH739"/>
      <c r="PHI739"/>
      <c r="PHJ739"/>
      <c r="PHK739"/>
      <c r="PHL739"/>
      <c r="PHM739"/>
      <c r="PHN739"/>
      <c r="PHO739"/>
      <c r="PHP739"/>
      <c r="PHQ739"/>
      <c r="PHR739"/>
      <c r="PHS739"/>
      <c r="PHT739"/>
      <c r="PHU739"/>
      <c r="PHV739"/>
      <c r="PHW739"/>
      <c r="PHX739"/>
      <c r="PHY739"/>
      <c r="PHZ739"/>
      <c r="PIA739"/>
      <c r="PIB739"/>
      <c r="PIC739"/>
      <c r="PID739"/>
      <c r="PIE739"/>
      <c r="PIF739"/>
      <c r="PIG739"/>
      <c r="PIH739"/>
      <c r="PII739"/>
      <c r="PIJ739"/>
      <c r="PIK739"/>
      <c r="PIL739"/>
      <c r="PIM739"/>
      <c r="PIN739"/>
      <c r="PIO739"/>
      <c r="PIP739"/>
      <c r="PIQ739"/>
      <c r="PIR739"/>
      <c r="PIS739"/>
      <c r="PIT739"/>
      <c r="PIU739"/>
      <c r="PIV739"/>
      <c r="PIW739"/>
      <c r="PIX739"/>
      <c r="PIY739"/>
      <c r="PIZ739"/>
      <c r="PJA739"/>
      <c r="PJB739"/>
      <c r="PJC739"/>
      <c r="PJD739"/>
      <c r="PJE739"/>
      <c r="PJF739"/>
      <c r="PJG739"/>
      <c r="PJH739"/>
      <c r="PJI739"/>
      <c r="PJJ739"/>
      <c r="PJK739"/>
      <c r="PJL739"/>
      <c r="PJM739"/>
      <c r="PJN739"/>
      <c r="PJO739"/>
      <c r="PJP739"/>
      <c r="PJQ739"/>
      <c r="PJR739"/>
      <c r="PJS739"/>
      <c r="PJT739"/>
      <c r="PJU739"/>
      <c r="PJV739"/>
      <c r="PJW739"/>
      <c r="PJX739"/>
      <c r="PJY739"/>
      <c r="PJZ739"/>
      <c r="PKA739"/>
      <c r="PKB739"/>
      <c r="PKC739"/>
      <c r="PKD739"/>
      <c r="PKE739"/>
      <c r="PKF739"/>
      <c r="PKG739"/>
      <c r="PKH739"/>
      <c r="PKI739"/>
      <c r="PKJ739"/>
      <c r="PKK739"/>
      <c r="PKL739"/>
      <c r="PKM739"/>
      <c r="PKN739"/>
      <c r="PKO739"/>
      <c r="PKP739"/>
      <c r="PKQ739"/>
      <c r="PKR739"/>
      <c r="PKS739"/>
      <c r="PKT739"/>
      <c r="PKU739"/>
      <c r="PKV739"/>
      <c r="PKW739"/>
      <c r="PKX739"/>
      <c r="PKY739"/>
      <c r="PKZ739"/>
      <c r="PLA739"/>
      <c r="PLB739"/>
      <c r="PLC739"/>
      <c r="PLD739"/>
      <c r="PLE739"/>
      <c r="PLF739"/>
      <c r="PLG739"/>
      <c r="PLH739"/>
      <c r="PLI739"/>
      <c r="PLJ739"/>
      <c r="PLK739"/>
      <c r="PLL739"/>
      <c r="PLM739"/>
      <c r="PLN739"/>
      <c r="PLO739"/>
      <c r="PLP739"/>
      <c r="PLQ739"/>
      <c r="PLR739"/>
      <c r="PLS739"/>
      <c r="PLT739"/>
      <c r="PLU739"/>
      <c r="PLV739"/>
      <c r="PLW739"/>
      <c r="PLX739"/>
      <c r="PLY739"/>
      <c r="PLZ739"/>
      <c r="PMA739"/>
      <c r="PMB739"/>
      <c r="PMC739"/>
      <c r="PMD739"/>
      <c r="PME739"/>
      <c r="PMF739"/>
      <c r="PMG739"/>
      <c r="PMH739"/>
      <c r="PMI739"/>
      <c r="PMJ739"/>
      <c r="PMK739"/>
      <c r="PML739"/>
      <c r="PMM739"/>
      <c r="PMN739"/>
      <c r="PMO739"/>
      <c r="PMP739"/>
      <c r="PMQ739"/>
      <c r="PMR739"/>
      <c r="PMS739"/>
      <c r="PMT739"/>
      <c r="PMU739"/>
      <c r="PMV739"/>
      <c r="PMW739"/>
      <c r="PMX739"/>
      <c r="PMY739"/>
      <c r="PMZ739"/>
      <c r="PNA739"/>
      <c r="PNB739"/>
      <c r="PNC739"/>
      <c r="PND739"/>
      <c r="PNE739"/>
      <c r="PNF739"/>
      <c r="PNG739"/>
      <c r="PNH739"/>
      <c r="PNI739"/>
      <c r="PNJ739"/>
      <c r="PNK739"/>
      <c r="PNL739"/>
      <c r="PNM739"/>
      <c r="PNN739"/>
      <c r="PNO739"/>
      <c r="PNP739"/>
      <c r="PNQ739"/>
      <c r="PNR739"/>
      <c r="PNS739"/>
      <c r="PNT739"/>
      <c r="PNU739"/>
      <c r="PNV739"/>
      <c r="PNW739"/>
      <c r="PNX739"/>
      <c r="PNY739"/>
      <c r="PNZ739"/>
      <c r="POA739"/>
      <c r="POB739"/>
      <c r="POC739"/>
      <c r="POD739"/>
      <c r="POE739"/>
      <c r="POF739"/>
      <c r="POG739"/>
      <c r="POH739"/>
      <c r="POI739"/>
      <c r="POJ739"/>
      <c r="POK739"/>
      <c r="POL739"/>
      <c r="POM739"/>
      <c r="PON739"/>
      <c r="POO739"/>
      <c r="POP739"/>
      <c r="POQ739"/>
      <c r="POR739"/>
      <c r="POS739"/>
      <c r="POT739"/>
      <c r="POU739"/>
      <c r="POV739"/>
      <c r="POW739"/>
      <c r="POX739"/>
      <c r="POY739"/>
      <c r="POZ739"/>
      <c r="PPA739"/>
      <c r="PPB739"/>
      <c r="PPC739"/>
      <c r="PPD739"/>
      <c r="PPE739"/>
      <c r="PPF739"/>
      <c r="PPG739"/>
      <c r="PPH739"/>
      <c r="PPI739"/>
      <c r="PPJ739"/>
      <c r="PPK739"/>
      <c r="PPL739"/>
      <c r="PPM739"/>
      <c r="PPN739"/>
      <c r="PPO739"/>
      <c r="PPP739"/>
      <c r="PPQ739"/>
      <c r="PPR739"/>
      <c r="PPS739"/>
      <c r="PPT739"/>
      <c r="PPU739"/>
      <c r="PPV739"/>
      <c r="PPW739"/>
      <c r="PPX739"/>
      <c r="PPY739"/>
      <c r="PPZ739"/>
      <c r="PQA739"/>
      <c r="PQB739"/>
      <c r="PQC739"/>
      <c r="PQD739"/>
      <c r="PQE739"/>
      <c r="PQF739"/>
      <c r="PQG739"/>
      <c r="PQH739"/>
      <c r="PQI739"/>
      <c r="PQJ739"/>
      <c r="PQK739"/>
      <c r="PQL739"/>
      <c r="PQM739"/>
      <c r="PQN739"/>
      <c r="PQO739"/>
      <c r="PQP739"/>
      <c r="PQQ739"/>
      <c r="PQR739"/>
      <c r="PQS739"/>
      <c r="PQT739"/>
      <c r="PQU739"/>
      <c r="PQV739"/>
      <c r="PQW739"/>
      <c r="PQX739"/>
      <c r="PQY739"/>
      <c r="PQZ739"/>
      <c r="PRA739"/>
      <c r="PRB739"/>
      <c r="PRC739"/>
      <c r="PRD739"/>
      <c r="PRE739"/>
      <c r="PRF739"/>
      <c r="PRG739"/>
      <c r="PRH739"/>
      <c r="PRI739"/>
      <c r="PRJ739"/>
      <c r="PRK739"/>
      <c r="PRL739"/>
      <c r="PRM739"/>
      <c r="PRN739"/>
      <c r="PRO739"/>
      <c r="PRP739"/>
      <c r="PRQ739"/>
      <c r="PRR739"/>
      <c r="PRS739"/>
      <c r="PRT739"/>
      <c r="PRU739"/>
      <c r="PRV739"/>
      <c r="PRW739"/>
      <c r="PRX739"/>
      <c r="PRY739"/>
      <c r="PRZ739"/>
      <c r="PSA739"/>
      <c r="PSB739"/>
      <c r="PSC739"/>
      <c r="PSD739"/>
      <c r="PSE739"/>
      <c r="PSF739"/>
      <c r="PSG739"/>
      <c r="PSH739"/>
      <c r="PSI739"/>
      <c r="PSJ739"/>
      <c r="PSK739"/>
      <c r="PSL739"/>
      <c r="PSM739"/>
      <c r="PSN739"/>
      <c r="PSO739"/>
      <c r="PSP739"/>
      <c r="PSQ739"/>
      <c r="PSR739"/>
      <c r="PSS739"/>
      <c r="PST739"/>
      <c r="PSU739"/>
      <c r="PSV739"/>
      <c r="PSW739"/>
      <c r="PSX739"/>
      <c r="PSY739"/>
      <c r="PSZ739"/>
      <c r="PTA739"/>
      <c r="PTB739"/>
      <c r="PTC739"/>
      <c r="PTD739"/>
      <c r="PTE739"/>
      <c r="PTF739"/>
      <c r="PTG739"/>
      <c r="PTH739"/>
      <c r="PTI739"/>
      <c r="PTJ739"/>
      <c r="PTK739"/>
      <c r="PTL739"/>
      <c r="PTM739"/>
      <c r="PTN739"/>
      <c r="PTO739"/>
      <c r="PTP739"/>
      <c r="PTQ739"/>
      <c r="PTR739"/>
      <c r="PTS739"/>
      <c r="PTT739"/>
      <c r="PTU739"/>
      <c r="PTV739"/>
      <c r="PTW739"/>
      <c r="PTX739"/>
      <c r="PTY739"/>
      <c r="PTZ739"/>
      <c r="PUA739"/>
      <c r="PUB739"/>
      <c r="PUC739"/>
      <c r="PUD739"/>
      <c r="PUE739"/>
      <c r="PUF739"/>
      <c r="PUG739"/>
      <c r="PUH739"/>
      <c r="PUI739"/>
      <c r="PUJ739"/>
      <c r="PUK739"/>
      <c r="PUL739"/>
      <c r="PUM739"/>
      <c r="PUN739"/>
      <c r="PUO739"/>
      <c r="PUP739"/>
      <c r="PUQ739"/>
      <c r="PUR739"/>
      <c r="PUS739"/>
      <c r="PUT739"/>
      <c r="PUU739"/>
      <c r="PUV739"/>
      <c r="PUW739"/>
      <c r="PUX739"/>
      <c r="PUY739"/>
      <c r="PUZ739"/>
      <c r="PVA739"/>
      <c r="PVB739"/>
      <c r="PVC739"/>
      <c r="PVD739"/>
      <c r="PVE739"/>
      <c r="PVF739"/>
      <c r="PVG739"/>
      <c r="PVH739"/>
      <c r="PVI739"/>
      <c r="PVJ739"/>
      <c r="PVK739"/>
      <c r="PVL739"/>
      <c r="PVM739"/>
      <c r="PVN739"/>
      <c r="PVO739"/>
      <c r="PVP739"/>
      <c r="PVQ739"/>
      <c r="PVR739"/>
      <c r="PVS739"/>
      <c r="PVT739"/>
      <c r="PVU739"/>
      <c r="PVV739"/>
      <c r="PVW739"/>
      <c r="PVX739"/>
      <c r="PVY739"/>
      <c r="PVZ739"/>
      <c r="PWA739"/>
      <c r="PWB739"/>
      <c r="PWC739"/>
      <c r="PWD739"/>
      <c r="PWE739"/>
      <c r="PWF739"/>
      <c r="PWG739"/>
      <c r="PWH739"/>
      <c r="PWI739"/>
      <c r="PWJ739"/>
      <c r="PWK739"/>
      <c r="PWL739"/>
      <c r="PWM739"/>
      <c r="PWN739"/>
      <c r="PWO739"/>
      <c r="PWP739"/>
      <c r="PWQ739"/>
      <c r="PWR739"/>
      <c r="PWS739"/>
      <c r="PWT739"/>
      <c r="PWU739"/>
      <c r="PWV739"/>
      <c r="PWW739"/>
      <c r="PWX739"/>
      <c r="PWY739"/>
      <c r="PWZ739"/>
      <c r="PXA739"/>
      <c r="PXB739"/>
      <c r="PXC739"/>
      <c r="PXD739"/>
      <c r="PXE739"/>
      <c r="PXF739"/>
      <c r="PXG739"/>
      <c r="PXH739"/>
      <c r="PXI739"/>
      <c r="PXJ739"/>
      <c r="PXK739"/>
      <c r="PXL739"/>
      <c r="PXM739"/>
      <c r="PXN739"/>
      <c r="PXO739"/>
      <c r="PXP739"/>
      <c r="PXQ739"/>
      <c r="PXR739"/>
      <c r="PXS739"/>
      <c r="PXT739"/>
      <c r="PXU739"/>
      <c r="PXV739"/>
      <c r="PXW739"/>
      <c r="PXX739"/>
      <c r="PXY739"/>
      <c r="PXZ739"/>
      <c r="PYA739"/>
      <c r="PYB739"/>
      <c r="PYC739"/>
      <c r="PYD739"/>
      <c r="PYE739"/>
      <c r="PYF739"/>
      <c r="PYG739"/>
      <c r="PYH739"/>
      <c r="PYI739"/>
      <c r="PYJ739"/>
      <c r="PYK739"/>
      <c r="PYL739"/>
      <c r="PYM739"/>
      <c r="PYN739"/>
      <c r="PYO739"/>
      <c r="PYP739"/>
      <c r="PYQ739"/>
      <c r="PYR739"/>
      <c r="PYS739"/>
      <c r="PYT739"/>
      <c r="PYU739"/>
      <c r="PYV739"/>
      <c r="PYW739"/>
      <c r="PYX739"/>
      <c r="PYY739"/>
      <c r="PYZ739"/>
      <c r="PZA739"/>
      <c r="PZB739"/>
      <c r="PZC739"/>
      <c r="PZD739"/>
      <c r="PZE739"/>
      <c r="PZF739"/>
      <c r="PZG739"/>
      <c r="PZH739"/>
      <c r="PZI739"/>
      <c r="PZJ739"/>
      <c r="PZK739"/>
      <c r="PZL739"/>
      <c r="PZM739"/>
      <c r="PZN739"/>
      <c r="PZO739"/>
      <c r="PZP739"/>
      <c r="PZQ739"/>
      <c r="PZR739"/>
      <c r="PZS739"/>
      <c r="PZT739"/>
      <c r="PZU739"/>
      <c r="PZV739"/>
      <c r="PZW739"/>
      <c r="PZX739"/>
      <c r="PZY739"/>
      <c r="PZZ739"/>
      <c r="QAA739"/>
      <c r="QAB739"/>
      <c r="QAC739"/>
      <c r="QAD739"/>
      <c r="QAE739"/>
      <c r="QAF739"/>
      <c r="QAG739"/>
      <c r="QAH739"/>
      <c r="QAI739"/>
      <c r="QAJ739"/>
      <c r="QAK739"/>
      <c r="QAL739"/>
      <c r="QAM739"/>
      <c r="QAN739"/>
      <c r="QAO739"/>
      <c r="QAP739"/>
      <c r="QAQ739"/>
      <c r="QAR739"/>
      <c r="QAS739"/>
      <c r="QAT739"/>
      <c r="QAU739"/>
      <c r="QAV739"/>
      <c r="QAW739"/>
      <c r="QAX739"/>
      <c r="QAY739"/>
      <c r="QAZ739"/>
      <c r="QBA739"/>
      <c r="QBB739"/>
      <c r="QBC739"/>
      <c r="QBD739"/>
      <c r="QBE739"/>
      <c r="QBF739"/>
      <c r="QBG739"/>
      <c r="QBH739"/>
      <c r="QBI739"/>
      <c r="QBJ739"/>
      <c r="QBK739"/>
      <c r="QBL739"/>
      <c r="QBM739"/>
      <c r="QBN739"/>
      <c r="QBO739"/>
      <c r="QBP739"/>
      <c r="QBQ739"/>
      <c r="QBR739"/>
      <c r="QBS739"/>
      <c r="QBT739"/>
      <c r="QBU739"/>
      <c r="QBV739"/>
      <c r="QBW739"/>
      <c r="QBX739"/>
      <c r="QBY739"/>
      <c r="QBZ739"/>
      <c r="QCA739"/>
      <c r="QCB739"/>
      <c r="QCC739"/>
      <c r="QCD739"/>
      <c r="QCE739"/>
      <c r="QCF739"/>
      <c r="QCG739"/>
      <c r="QCH739"/>
      <c r="QCI739"/>
      <c r="QCJ739"/>
      <c r="QCK739"/>
      <c r="QCL739"/>
      <c r="QCM739"/>
      <c r="QCN739"/>
      <c r="QCO739"/>
      <c r="QCP739"/>
      <c r="QCQ739"/>
      <c r="QCR739"/>
      <c r="QCS739"/>
      <c r="QCT739"/>
      <c r="QCU739"/>
      <c r="QCV739"/>
      <c r="QCW739"/>
      <c r="QCX739"/>
      <c r="QCY739"/>
      <c r="QCZ739"/>
      <c r="QDA739"/>
      <c r="QDB739"/>
      <c r="QDC739"/>
      <c r="QDD739"/>
      <c r="QDE739"/>
      <c r="QDF739"/>
      <c r="QDG739"/>
      <c r="QDH739"/>
      <c r="QDI739"/>
      <c r="QDJ739"/>
      <c r="QDK739"/>
      <c r="QDL739"/>
      <c r="QDM739"/>
      <c r="QDN739"/>
      <c r="QDO739"/>
      <c r="QDP739"/>
      <c r="QDQ739"/>
      <c r="QDR739"/>
      <c r="QDS739"/>
      <c r="QDT739"/>
      <c r="QDU739"/>
      <c r="QDV739"/>
      <c r="QDW739"/>
      <c r="QDX739"/>
      <c r="QDY739"/>
      <c r="QDZ739"/>
      <c r="QEA739"/>
      <c r="QEB739"/>
      <c r="QEC739"/>
      <c r="QED739"/>
      <c r="QEE739"/>
      <c r="QEF739"/>
      <c r="QEG739"/>
      <c r="QEH739"/>
      <c r="QEI739"/>
      <c r="QEJ739"/>
      <c r="QEK739"/>
      <c r="QEL739"/>
      <c r="QEM739"/>
      <c r="QEN739"/>
      <c r="QEO739"/>
      <c r="QEP739"/>
      <c r="QEQ739"/>
      <c r="QER739"/>
      <c r="QES739"/>
      <c r="QET739"/>
      <c r="QEU739"/>
      <c r="QEV739"/>
      <c r="QEW739"/>
      <c r="QEX739"/>
      <c r="QEY739"/>
      <c r="QEZ739"/>
      <c r="QFA739"/>
      <c r="QFB739"/>
      <c r="QFC739"/>
      <c r="QFD739"/>
      <c r="QFE739"/>
      <c r="QFF739"/>
      <c r="QFG739"/>
      <c r="QFH739"/>
      <c r="QFI739"/>
      <c r="QFJ739"/>
      <c r="QFK739"/>
      <c r="QFL739"/>
      <c r="QFM739"/>
      <c r="QFN739"/>
      <c r="QFO739"/>
      <c r="QFP739"/>
      <c r="QFQ739"/>
      <c r="QFR739"/>
      <c r="QFS739"/>
      <c r="QFT739"/>
      <c r="QFU739"/>
      <c r="QFV739"/>
      <c r="QFW739"/>
      <c r="QFX739"/>
      <c r="QFY739"/>
      <c r="QFZ739"/>
      <c r="QGA739"/>
      <c r="QGB739"/>
      <c r="QGC739"/>
      <c r="QGD739"/>
      <c r="QGE739"/>
      <c r="QGF739"/>
      <c r="QGG739"/>
      <c r="QGH739"/>
      <c r="QGI739"/>
      <c r="QGJ739"/>
      <c r="QGK739"/>
      <c r="QGL739"/>
      <c r="QGM739"/>
      <c r="QGN739"/>
      <c r="QGO739"/>
      <c r="QGP739"/>
      <c r="QGQ739"/>
      <c r="QGR739"/>
      <c r="QGS739"/>
      <c r="QGT739"/>
      <c r="QGU739"/>
      <c r="QGV739"/>
      <c r="QGW739"/>
      <c r="QGX739"/>
      <c r="QGY739"/>
      <c r="QGZ739"/>
      <c r="QHA739"/>
      <c r="QHB739"/>
      <c r="QHC739"/>
      <c r="QHD739"/>
      <c r="QHE739"/>
      <c r="QHF739"/>
      <c r="QHG739"/>
      <c r="QHH739"/>
      <c r="QHI739"/>
      <c r="QHJ739"/>
      <c r="QHK739"/>
      <c r="QHL739"/>
      <c r="QHM739"/>
      <c r="QHN739"/>
      <c r="QHO739"/>
      <c r="QHP739"/>
      <c r="QHQ739"/>
      <c r="QHR739"/>
      <c r="QHS739"/>
      <c r="QHT739"/>
      <c r="QHU739"/>
      <c r="QHV739"/>
      <c r="QHW739"/>
      <c r="QHX739"/>
      <c r="QHY739"/>
      <c r="QHZ739"/>
      <c r="QIA739"/>
      <c r="QIB739"/>
      <c r="QIC739"/>
      <c r="QID739"/>
      <c r="QIE739"/>
      <c r="QIF739"/>
      <c r="QIG739"/>
      <c r="QIH739"/>
      <c r="QII739"/>
      <c r="QIJ739"/>
      <c r="QIK739"/>
      <c r="QIL739"/>
      <c r="QIM739"/>
      <c r="QIN739"/>
      <c r="QIO739"/>
      <c r="QIP739"/>
      <c r="QIQ739"/>
      <c r="QIR739"/>
      <c r="QIS739"/>
      <c r="QIT739"/>
      <c r="QIU739"/>
      <c r="QIV739"/>
      <c r="QIW739"/>
      <c r="QIX739"/>
      <c r="QIY739"/>
      <c r="QIZ739"/>
      <c r="QJA739"/>
      <c r="QJB739"/>
      <c r="QJC739"/>
      <c r="QJD739"/>
      <c r="QJE739"/>
      <c r="QJF739"/>
      <c r="QJG739"/>
      <c r="QJH739"/>
      <c r="QJI739"/>
      <c r="QJJ739"/>
      <c r="QJK739"/>
      <c r="QJL739"/>
      <c r="QJM739"/>
      <c r="QJN739"/>
      <c r="QJO739"/>
      <c r="QJP739"/>
      <c r="QJQ739"/>
      <c r="QJR739"/>
      <c r="QJS739"/>
      <c r="QJT739"/>
      <c r="QJU739"/>
      <c r="QJV739"/>
      <c r="QJW739"/>
      <c r="QJX739"/>
      <c r="QJY739"/>
      <c r="QJZ739"/>
      <c r="QKA739"/>
      <c r="QKB739"/>
      <c r="QKC739"/>
      <c r="QKD739"/>
      <c r="QKE739"/>
      <c r="QKF739"/>
      <c r="QKG739"/>
      <c r="QKH739"/>
      <c r="QKI739"/>
      <c r="QKJ739"/>
      <c r="QKK739"/>
      <c r="QKL739"/>
      <c r="QKM739"/>
      <c r="QKN739"/>
      <c r="QKO739"/>
      <c r="QKP739"/>
      <c r="QKQ739"/>
      <c r="QKR739"/>
      <c r="QKS739"/>
      <c r="QKT739"/>
      <c r="QKU739"/>
      <c r="QKV739"/>
      <c r="QKW739"/>
      <c r="QKX739"/>
      <c r="QKY739"/>
      <c r="QKZ739"/>
      <c r="QLA739"/>
      <c r="QLB739"/>
      <c r="QLC739"/>
      <c r="QLD739"/>
      <c r="QLE739"/>
      <c r="QLF739"/>
      <c r="QLG739"/>
      <c r="QLH739"/>
      <c r="QLI739"/>
      <c r="QLJ739"/>
      <c r="QLK739"/>
      <c r="QLL739"/>
      <c r="QLM739"/>
      <c r="QLN739"/>
      <c r="QLO739"/>
      <c r="QLP739"/>
      <c r="QLQ739"/>
      <c r="QLR739"/>
      <c r="QLS739"/>
      <c r="QLT739"/>
      <c r="QLU739"/>
      <c r="QLV739"/>
      <c r="QLW739"/>
      <c r="QLX739"/>
      <c r="QLY739"/>
      <c r="QLZ739"/>
      <c r="QMA739"/>
      <c r="QMB739"/>
      <c r="QMC739"/>
      <c r="QMD739"/>
      <c r="QME739"/>
      <c r="QMF739"/>
      <c r="QMG739"/>
      <c r="QMH739"/>
      <c r="QMI739"/>
      <c r="QMJ739"/>
      <c r="QMK739"/>
      <c r="QML739"/>
      <c r="QMM739"/>
      <c r="QMN739"/>
      <c r="QMO739"/>
      <c r="QMP739"/>
      <c r="QMQ739"/>
      <c r="QMR739"/>
      <c r="QMS739"/>
      <c r="QMT739"/>
      <c r="QMU739"/>
      <c r="QMV739"/>
      <c r="QMW739"/>
      <c r="QMX739"/>
      <c r="QMY739"/>
      <c r="QMZ739"/>
      <c r="QNA739"/>
      <c r="QNB739"/>
      <c r="QNC739"/>
      <c r="QND739"/>
      <c r="QNE739"/>
      <c r="QNF739"/>
      <c r="QNG739"/>
      <c r="QNH739"/>
      <c r="QNI739"/>
      <c r="QNJ739"/>
      <c r="QNK739"/>
      <c r="QNL739"/>
      <c r="QNM739"/>
      <c r="QNN739"/>
      <c r="QNO739"/>
      <c r="QNP739"/>
      <c r="QNQ739"/>
      <c r="QNR739"/>
      <c r="QNS739"/>
      <c r="QNT739"/>
      <c r="QNU739"/>
      <c r="QNV739"/>
      <c r="QNW739"/>
      <c r="QNX739"/>
      <c r="QNY739"/>
      <c r="QNZ739"/>
      <c r="QOA739"/>
      <c r="QOB739"/>
      <c r="QOC739"/>
      <c r="QOD739"/>
      <c r="QOE739"/>
      <c r="QOF739"/>
      <c r="QOG739"/>
      <c r="QOH739"/>
      <c r="QOI739"/>
      <c r="QOJ739"/>
      <c r="QOK739"/>
      <c r="QOL739"/>
      <c r="QOM739"/>
      <c r="QON739"/>
      <c r="QOO739"/>
      <c r="QOP739"/>
      <c r="QOQ739"/>
      <c r="QOR739"/>
      <c r="QOS739"/>
      <c r="QOT739"/>
      <c r="QOU739"/>
      <c r="QOV739"/>
      <c r="QOW739"/>
      <c r="QOX739"/>
      <c r="QOY739"/>
      <c r="QOZ739"/>
      <c r="QPA739"/>
      <c r="QPB739"/>
      <c r="QPC739"/>
      <c r="QPD739"/>
      <c r="QPE739"/>
      <c r="QPF739"/>
      <c r="QPG739"/>
      <c r="QPH739"/>
      <c r="QPI739"/>
      <c r="QPJ739"/>
      <c r="QPK739"/>
      <c r="QPL739"/>
      <c r="QPM739"/>
      <c r="QPN739"/>
      <c r="QPO739"/>
      <c r="QPP739"/>
      <c r="QPQ739"/>
      <c r="QPR739"/>
      <c r="QPS739"/>
      <c r="QPT739"/>
      <c r="QPU739"/>
      <c r="QPV739"/>
      <c r="QPW739"/>
      <c r="QPX739"/>
      <c r="QPY739"/>
      <c r="QPZ739"/>
      <c r="QQA739"/>
      <c r="QQB739"/>
      <c r="QQC739"/>
      <c r="QQD739"/>
      <c r="QQE739"/>
      <c r="QQF739"/>
      <c r="QQG739"/>
      <c r="QQH739"/>
      <c r="QQI739"/>
      <c r="QQJ739"/>
      <c r="QQK739"/>
      <c r="QQL739"/>
      <c r="QQM739"/>
      <c r="QQN739"/>
      <c r="QQO739"/>
      <c r="QQP739"/>
      <c r="QQQ739"/>
      <c r="QQR739"/>
      <c r="QQS739"/>
      <c r="QQT739"/>
      <c r="QQU739"/>
      <c r="QQV739"/>
      <c r="QQW739"/>
      <c r="QQX739"/>
      <c r="QQY739"/>
      <c r="QQZ739"/>
      <c r="QRA739"/>
      <c r="QRB739"/>
      <c r="QRC739"/>
      <c r="QRD739"/>
      <c r="QRE739"/>
      <c r="QRF739"/>
      <c r="QRG739"/>
      <c r="QRH739"/>
      <c r="QRI739"/>
      <c r="QRJ739"/>
      <c r="QRK739"/>
      <c r="QRL739"/>
      <c r="QRM739"/>
      <c r="QRN739"/>
      <c r="QRO739"/>
      <c r="QRP739"/>
      <c r="QRQ739"/>
      <c r="QRR739"/>
      <c r="QRS739"/>
      <c r="QRT739"/>
      <c r="QRU739"/>
      <c r="QRV739"/>
      <c r="QRW739"/>
      <c r="QRX739"/>
      <c r="QRY739"/>
      <c r="QRZ739"/>
      <c r="QSA739"/>
      <c r="QSB739"/>
      <c r="QSC739"/>
      <c r="QSD739"/>
      <c r="QSE739"/>
      <c r="QSF739"/>
      <c r="QSG739"/>
      <c r="QSH739"/>
      <c r="QSI739"/>
      <c r="QSJ739"/>
      <c r="QSK739"/>
      <c r="QSL739"/>
      <c r="QSM739"/>
      <c r="QSN739"/>
      <c r="QSO739"/>
      <c r="QSP739"/>
      <c r="QSQ739"/>
      <c r="QSR739"/>
      <c r="QSS739"/>
      <c r="QST739"/>
      <c r="QSU739"/>
      <c r="QSV739"/>
      <c r="QSW739"/>
      <c r="QSX739"/>
      <c r="QSY739"/>
      <c r="QSZ739"/>
      <c r="QTA739"/>
      <c r="QTB739"/>
      <c r="QTC739"/>
      <c r="QTD739"/>
      <c r="QTE739"/>
      <c r="QTF739"/>
      <c r="QTG739"/>
      <c r="QTH739"/>
      <c r="QTI739"/>
      <c r="QTJ739"/>
      <c r="QTK739"/>
      <c r="QTL739"/>
      <c r="QTM739"/>
      <c r="QTN739"/>
      <c r="QTO739"/>
      <c r="QTP739"/>
      <c r="QTQ739"/>
      <c r="QTR739"/>
      <c r="QTS739"/>
      <c r="QTT739"/>
      <c r="QTU739"/>
      <c r="QTV739"/>
      <c r="QTW739"/>
      <c r="QTX739"/>
      <c r="QTY739"/>
      <c r="QTZ739"/>
      <c r="QUA739"/>
      <c r="QUB739"/>
      <c r="QUC739"/>
      <c r="QUD739"/>
      <c r="QUE739"/>
      <c r="QUF739"/>
      <c r="QUG739"/>
      <c r="QUH739"/>
      <c r="QUI739"/>
      <c r="QUJ739"/>
      <c r="QUK739"/>
      <c r="QUL739"/>
      <c r="QUM739"/>
      <c r="QUN739"/>
      <c r="QUO739"/>
      <c r="QUP739"/>
      <c r="QUQ739"/>
      <c r="QUR739"/>
      <c r="QUS739"/>
      <c r="QUT739"/>
      <c r="QUU739"/>
      <c r="QUV739"/>
      <c r="QUW739"/>
      <c r="QUX739"/>
      <c r="QUY739"/>
      <c r="QUZ739"/>
      <c r="QVA739"/>
      <c r="QVB739"/>
      <c r="QVC739"/>
      <c r="QVD739"/>
      <c r="QVE739"/>
      <c r="QVF739"/>
      <c r="QVG739"/>
      <c r="QVH739"/>
      <c r="QVI739"/>
      <c r="QVJ739"/>
      <c r="QVK739"/>
      <c r="QVL739"/>
      <c r="QVM739"/>
      <c r="QVN739"/>
      <c r="QVO739"/>
      <c r="QVP739"/>
      <c r="QVQ739"/>
      <c r="QVR739"/>
      <c r="QVS739"/>
      <c r="QVT739"/>
      <c r="QVU739"/>
      <c r="QVV739"/>
      <c r="QVW739"/>
      <c r="QVX739"/>
      <c r="QVY739"/>
      <c r="QVZ739"/>
      <c r="QWA739"/>
      <c r="QWB739"/>
      <c r="QWC739"/>
      <c r="QWD739"/>
      <c r="QWE739"/>
      <c r="QWF739"/>
      <c r="QWG739"/>
      <c r="QWH739"/>
      <c r="QWI739"/>
      <c r="QWJ739"/>
      <c r="QWK739"/>
      <c r="QWL739"/>
      <c r="QWM739"/>
      <c r="QWN739"/>
      <c r="QWO739"/>
      <c r="QWP739"/>
      <c r="QWQ739"/>
      <c r="QWR739"/>
      <c r="QWS739"/>
      <c r="QWT739"/>
      <c r="QWU739"/>
      <c r="QWV739"/>
      <c r="QWW739"/>
      <c r="QWX739"/>
      <c r="QWY739"/>
      <c r="QWZ739"/>
      <c r="QXA739"/>
      <c r="QXB739"/>
      <c r="QXC739"/>
      <c r="QXD739"/>
      <c r="QXE739"/>
      <c r="QXF739"/>
      <c r="QXG739"/>
      <c r="QXH739"/>
      <c r="QXI739"/>
      <c r="QXJ739"/>
      <c r="QXK739"/>
      <c r="QXL739"/>
      <c r="QXM739"/>
      <c r="QXN739"/>
      <c r="QXO739"/>
      <c r="QXP739"/>
      <c r="QXQ739"/>
      <c r="QXR739"/>
      <c r="QXS739"/>
      <c r="QXT739"/>
      <c r="QXU739"/>
      <c r="QXV739"/>
      <c r="QXW739"/>
      <c r="QXX739"/>
      <c r="QXY739"/>
      <c r="QXZ739"/>
      <c r="QYA739"/>
      <c r="QYB739"/>
      <c r="QYC739"/>
      <c r="QYD739"/>
      <c r="QYE739"/>
      <c r="QYF739"/>
      <c r="QYG739"/>
      <c r="QYH739"/>
      <c r="QYI739"/>
      <c r="QYJ739"/>
      <c r="QYK739"/>
      <c r="QYL739"/>
      <c r="QYM739"/>
      <c r="QYN739"/>
      <c r="QYO739"/>
      <c r="QYP739"/>
      <c r="QYQ739"/>
      <c r="QYR739"/>
      <c r="QYS739"/>
      <c r="QYT739"/>
      <c r="QYU739"/>
      <c r="QYV739"/>
      <c r="QYW739"/>
      <c r="QYX739"/>
      <c r="QYY739"/>
      <c r="QYZ739"/>
      <c r="QZA739"/>
      <c r="QZB739"/>
      <c r="QZC739"/>
      <c r="QZD739"/>
      <c r="QZE739"/>
      <c r="QZF739"/>
      <c r="QZG739"/>
      <c r="QZH739"/>
      <c r="QZI739"/>
      <c r="QZJ739"/>
      <c r="QZK739"/>
      <c r="QZL739"/>
      <c r="QZM739"/>
      <c r="QZN739"/>
      <c r="QZO739"/>
      <c r="QZP739"/>
      <c r="QZQ739"/>
      <c r="QZR739"/>
      <c r="QZS739"/>
      <c r="QZT739"/>
      <c r="QZU739"/>
      <c r="QZV739"/>
      <c r="QZW739"/>
      <c r="QZX739"/>
      <c r="QZY739"/>
      <c r="QZZ739"/>
      <c r="RAA739"/>
      <c r="RAB739"/>
      <c r="RAC739"/>
      <c r="RAD739"/>
      <c r="RAE739"/>
      <c r="RAF739"/>
      <c r="RAG739"/>
      <c r="RAH739"/>
      <c r="RAI739"/>
      <c r="RAJ739"/>
      <c r="RAK739"/>
      <c r="RAL739"/>
      <c r="RAM739"/>
      <c r="RAN739"/>
      <c r="RAO739"/>
      <c r="RAP739"/>
      <c r="RAQ739"/>
      <c r="RAR739"/>
      <c r="RAS739"/>
      <c r="RAT739"/>
      <c r="RAU739"/>
      <c r="RAV739"/>
      <c r="RAW739"/>
      <c r="RAX739"/>
      <c r="RAY739"/>
      <c r="RAZ739"/>
      <c r="RBA739"/>
      <c r="RBB739"/>
      <c r="RBC739"/>
      <c r="RBD739"/>
      <c r="RBE739"/>
      <c r="RBF739"/>
      <c r="RBG739"/>
      <c r="RBH739"/>
      <c r="RBI739"/>
      <c r="RBJ739"/>
      <c r="RBK739"/>
      <c r="RBL739"/>
      <c r="RBM739"/>
      <c r="RBN739"/>
      <c r="RBO739"/>
      <c r="RBP739"/>
      <c r="RBQ739"/>
      <c r="RBR739"/>
      <c r="RBS739"/>
      <c r="RBT739"/>
      <c r="RBU739"/>
      <c r="RBV739"/>
      <c r="RBW739"/>
      <c r="RBX739"/>
      <c r="RBY739"/>
      <c r="RBZ739"/>
      <c r="RCA739"/>
      <c r="RCB739"/>
      <c r="RCC739"/>
      <c r="RCD739"/>
      <c r="RCE739"/>
      <c r="RCF739"/>
      <c r="RCG739"/>
      <c r="RCH739"/>
      <c r="RCI739"/>
      <c r="RCJ739"/>
      <c r="RCK739"/>
      <c r="RCL739"/>
      <c r="RCM739"/>
      <c r="RCN739"/>
      <c r="RCO739"/>
      <c r="RCP739"/>
      <c r="RCQ739"/>
      <c r="RCR739"/>
      <c r="RCS739"/>
      <c r="RCT739"/>
      <c r="RCU739"/>
      <c r="RCV739"/>
      <c r="RCW739"/>
      <c r="RCX739"/>
      <c r="RCY739"/>
      <c r="RCZ739"/>
      <c r="RDA739"/>
      <c r="RDB739"/>
      <c r="RDC739"/>
      <c r="RDD739"/>
      <c r="RDE739"/>
      <c r="RDF739"/>
      <c r="RDG739"/>
      <c r="RDH739"/>
      <c r="RDI739"/>
      <c r="RDJ739"/>
      <c r="RDK739"/>
      <c r="RDL739"/>
      <c r="RDM739"/>
      <c r="RDN739"/>
      <c r="RDO739"/>
      <c r="RDP739"/>
      <c r="RDQ739"/>
      <c r="RDR739"/>
      <c r="RDS739"/>
      <c r="RDT739"/>
      <c r="RDU739"/>
      <c r="RDV739"/>
      <c r="RDW739"/>
      <c r="RDX739"/>
      <c r="RDY739"/>
      <c r="RDZ739"/>
      <c r="REA739"/>
      <c r="REB739"/>
      <c r="REC739"/>
      <c r="RED739"/>
      <c r="REE739"/>
      <c r="REF739"/>
      <c r="REG739"/>
      <c r="REH739"/>
      <c r="REI739"/>
      <c r="REJ739"/>
      <c r="REK739"/>
      <c r="REL739"/>
      <c r="REM739"/>
      <c r="REN739"/>
      <c r="REO739"/>
      <c r="REP739"/>
      <c r="REQ739"/>
      <c r="RER739"/>
      <c r="RES739"/>
      <c r="RET739"/>
      <c r="REU739"/>
      <c r="REV739"/>
      <c r="REW739"/>
      <c r="REX739"/>
      <c r="REY739"/>
      <c r="REZ739"/>
      <c r="RFA739"/>
      <c r="RFB739"/>
      <c r="RFC739"/>
      <c r="RFD739"/>
      <c r="RFE739"/>
      <c r="RFF739"/>
      <c r="RFG739"/>
      <c r="RFH739"/>
      <c r="RFI739"/>
      <c r="RFJ739"/>
      <c r="RFK739"/>
      <c r="RFL739"/>
      <c r="RFM739"/>
      <c r="RFN739"/>
      <c r="RFO739"/>
      <c r="RFP739"/>
      <c r="RFQ739"/>
      <c r="RFR739"/>
      <c r="RFS739"/>
      <c r="RFT739"/>
      <c r="RFU739"/>
      <c r="RFV739"/>
      <c r="RFW739"/>
      <c r="RFX739"/>
      <c r="RFY739"/>
      <c r="RFZ739"/>
      <c r="RGA739"/>
      <c r="RGB739"/>
      <c r="RGC739"/>
      <c r="RGD739"/>
      <c r="RGE739"/>
      <c r="RGF739"/>
      <c r="RGG739"/>
      <c r="RGH739"/>
      <c r="RGI739"/>
      <c r="RGJ739"/>
      <c r="RGK739"/>
      <c r="RGL739"/>
      <c r="RGM739"/>
      <c r="RGN739"/>
      <c r="RGO739"/>
      <c r="RGP739"/>
      <c r="RGQ739"/>
      <c r="RGR739"/>
      <c r="RGS739"/>
      <c r="RGT739"/>
      <c r="RGU739"/>
      <c r="RGV739"/>
      <c r="RGW739"/>
      <c r="RGX739"/>
      <c r="RGY739"/>
      <c r="RGZ739"/>
      <c r="RHA739"/>
      <c r="RHB739"/>
      <c r="RHC739"/>
      <c r="RHD739"/>
      <c r="RHE739"/>
      <c r="RHF739"/>
      <c r="RHG739"/>
      <c r="RHH739"/>
      <c r="RHI739"/>
      <c r="RHJ739"/>
      <c r="RHK739"/>
      <c r="RHL739"/>
      <c r="RHM739"/>
      <c r="RHN739"/>
      <c r="RHO739"/>
      <c r="RHP739"/>
      <c r="RHQ739"/>
      <c r="RHR739"/>
      <c r="RHS739"/>
      <c r="RHT739"/>
      <c r="RHU739"/>
      <c r="RHV739"/>
      <c r="RHW739"/>
      <c r="RHX739"/>
      <c r="RHY739"/>
      <c r="RHZ739"/>
      <c r="RIA739"/>
      <c r="RIB739"/>
      <c r="RIC739"/>
      <c r="RID739"/>
      <c r="RIE739"/>
      <c r="RIF739"/>
      <c r="RIG739"/>
      <c r="RIH739"/>
      <c r="RII739"/>
      <c r="RIJ739"/>
      <c r="RIK739"/>
      <c r="RIL739"/>
      <c r="RIM739"/>
      <c r="RIN739"/>
      <c r="RIO739"/>
      <c r="RIP739"/>
      <c r="RIQ739"/>
      <c r="RIR739"/>
      <c r="RIS739"/>
      <c r="RIT739"/>
      <c r="RIU739"/>
      <c r="RIV739"/>
      <c r="RIW739"/>
      <c r="RIX739"/>
      <c r="RIY739"/>
      <c r="RIZ739"/>
      <c r="RJA739"/>
      <c r="RJB739"/>
      <c r="RJC739"/>
      <c r="RJD739"/>
      <c r="RJE739"/>
      <c r="RJF739"/>
      <c r="RJG739"/>
      <c r="RJH739"/>
      <c r="RJI739"/>
      <c r="RJJ739"/>
      <c r="RJK739"/>
      <c r="RJL739"/>
      <c r="RJM739"/>
      <c r="RJN739"/>
      <c r="RJO739"/>
      <c r="RJP739"/>
      <c r="RJQ739"/>
      <c r="RJR739"/>
      <c r="RJS739"/>
      <c r="RJT739"/>
      <c r="RJU739"/>
      <c r="RJV739"/>
      <c r="RJW739"/>
      <c r="RJX739"/>
      <c r="RJY739"/>
      <c r="RJZ739"/>
      <c r="RKA739"/>
      <c r="RKB739"/>
      <c r="RKC739"/>
      <c r="RKD739"/>
      <c r="RKE739"/>
      <c r="RKF739"/>
      <c r="RKG739"/>
      <c r="RKH739"/>
      <c r="RKI739"/>
      <c r="RKJ739"/>
      <c r="RKK739"/>
      <c r="RKL739"/>
      <c r="RKM739"/>
      <c r="RKN739"/>
      <c r="RKO739"/>
      <c r="RKP739"/>
      <c r="RKQ739"/>
      <c r="RKR739"/>
      <c r="RKS739"/>
      <c r="RKT739"/>
      <c r="RKU739"/>
      <c r="RKV739"/>
      <c r="RKW739"/>
      <c r="RKX739"/>
      <c r="RKY739"/>
      <c r="RKZ739"/>
      <c r="RLA739"/>
      <c r="RLB739"/>
      <c r="RLC739"/>
      <c r="RLD739"/>
      <c r="RLE739"/>
      <c r="RLF739"/>
      <c r="RLG739"/>
      <c r="RLH739"/>
      <c r="RLI739"/>
      <c r="RLJ739"/>
      <c r="RLK739"/>
      <c r="RLL739"/>
      <c r="RLM739"/>
      <c r="RLN739"/>
      <c r="RLO739"/>
      <c r="RLP739"/>
      <c r="RLQ739"/>
      <c r="RLR739"/>
      <c r="RLS739"/>
      <c r="RLT739"/>
      <c r="RLU739"/>
      <c r="RLV739"/>
      <c r="RLW739"/>
      <c r="RLX739"/>
      <c r="RLY739"/>
      <c r="RLZ739"/>
      <c r="RMA739"/>
      <c r="RMB739"/>
      <c r="RMC739"/>
      <c r="RMD739"/>
      <c r="RME739"/>
      <c r="RMF739"/>
      <c r="RMG739"/>
      <c r="RMH739"/>
      <c r="RMI739"/>
      <c r="RMJ739"/>
      <c r="RMK739"/>
      <c r="RML739"/>
      <c r="RMM739"/>
      <c r="RMN739"/>
      <c r="RMO739"/>
      <c r="RMP739"/>
      <c r="RMQ739"/>
      <c r="RMR739"/>
      <c r="RMS739"/>
      <c r="RMT739"/>
      <c r="RMU739"/>
      <c r="RMV739"/>
      <c r="RMW739"/>
      <c r="RMX739"/>
      <c r="RMY739"/>
      <c r="RMZ739"/>
      <c r="RNA739"/>
      <c r="RNB739"/>
      <c r="RNC739"/>
      <c r="RND739"/>
      <c r="RNE739"/>
      <c r="RNF739"/>
      <c r="RNG739"/>
      <c r="RNH739"/>
      <c r="RNI739"/>
      <c r="RNJ739"/>
      <c r="RNK739"/>
      <c r="RNL739"/>
      <c r="RNM739"/>
      <c r="RNN739"/>
      <c r="RNO739"/>
      <c r="RNP739"/>
      <c r="RNQ739"/>
      <c r="RNR739"/>
      <c r="RNS739"/>
      <c r="RNT739"/>
      <c r="RNU739"/>
      <c r="RNV739"/>
      <c r="RNW739"/>
      <c r="RNX739"/>
      <c r="RNY739"/>
      <c r="RNZ739"/>
      <c r="ROA739"/>
      <c r="ROB739"/>
      <c r="ROC739"/>
      <c r="ROD739"/>
      <c r="ROE739"/>
      <c r="ROF739"/>
      <c r="ROG739"/>
      <c r="ROH739"/>
      <c r="ROI739"/>
      <c r="ROJ739"/>
      <c r="ROK739"/>
      <c r="ROL739"/>
      <c r="ROM739"/>
      <c r="RON739"/>
      <c r="ROO739"/>
      <c r="ROP739"/>
      <c r="ROQ739"/>
      <c r="ROR739"/>
      <c r="ROS739"/>
      <c r="ROT739"/>
      <c r="ROU739"/>
      <c r="ROV739"/>
      <c r="ROW739"/>
      <c r="ROX739"/>
      <c r="ROY739"/>
      <c r="ROZ739"/>
      <c r="RPA739"/>
      <c r="RPB739"/>
      <c r="RPC739"/>
      <c r="RPD739"/>
      <c r="RPE739"/>
      <c r="RPF739"/>
      <c r="RPG739"/>
      <c r="RPH739"/>
      <c r="RPI739"/>
      <c r="RPJ739"/>
      <c r="RPK739"/>
      <c r="RPL739"/>
      <c r="RPM739"/>
      <c r="RPN739"/>
      <c r="RPO739"/>
      <c r="RPP739"/>
      <c r="RPQ739"/>
      <c r="RPR739"/>
      <c r="RPS739"/>
      <c r="RPT739"/>
      <c r="RPU739"/>
      <c r="RPV739"/>
      <c r="RPW739"/>
      <c r="RPX739"/>
      <c r="RPY739"/>
      <c r="RPZ739"/>
      <c r="RQA739"/>
      <c r="RQB739"/>
      <c r="RQC739"/>
      <c r="RQD739"/>
      <c r="RQE739"/>
      <c r="RQF739"/>
      <c r="RQG739"/>
      <c r="RQH739"/>
      <c r="RQI739"/>
      <c r="RQJ739"/>
      <c r="RQK739"/>
      <c r="RQL739"/>
      <c r="RQM739"/>
      <c r="RQN739"/>
      <c r="RQO739"/>
      <c r="RQP739"/>
      <c r="RQQ739"/>
      <c r="RQR739"/>
      <c r="RQS739"/>
      <c r="RQT739"/>
      <c r="RQU739"/>
      <c r="RQV739"/>
      <c r="RQW739"/>
      <c r="RQX739"/>
      <c r="RQY739"/>
      <c r="RQZ739"/>
      <c r="RRA739"/>
      <c r="RRB739"/>
      <c r="RRC739"/>
      <c r="RRD739"/>
      <c r="RRE739"/>
      <c r="RRF739"/>
      <c r="RRG739"/>
      <c r="RRH739"/>
      <c r="RRI739"/>
      <c r="RRJ739"/>
      <c r="RRK739"/>
      <c r="RRL739"/>
      <c r="RRM739"/>
      <c r="RRN739"/>
      <c r="RRO739"/>
      <c r="RRP739"/>
      <c r="RRQ739"/>
      <c r="RRR739"/>
      <c r="RRS739"/>
      <c r="RRT739"/>
      <c r="RRU739"/>
      <c r="RRV739"/>
      <c r="RRW739"/>
      <c r="RRX739"/>
      <c r="RRY739"/>
      <c r="RRZ739"/>
      <c r="RSA739"/>
      <c r="RSB739"/>
      <c r="RSC739"/>
      <c r="RSD739"/>
      <c r="RSE739"/>
      <c r="RSF739"/>
      <c r="RSG739"/>
      <c r="RSH739"/>
      <c r="RSI739"/>
      <c r="RSJ739"/>
      <c r="RSK739"/>
      <c r="RSL739"/>
      <c r="RSM739"/>
      <c r="RSN739"/>
      <c r="RSO739"/>
      <c r="RSP739"/>
      <c r="RSQ739"/>
      <c r="RSR739"/>
      <c r="RSS739"/>
      <c r="RST739"/>
      <c r="RSU739"/>
      <c r="RSV739"/>
      <c r="RSW739"/>
      <c r="RSX739"/>
      <c r="RSY739"/>
      <c r="RSZ739"/>
      <c r="RTA739"/>
      <c r="RTB739"/>
      <c r="RTC739"/>
      <c r="RTD739"/>
      <c r="RTE739"/>
      <c r="RTF739"/>
      <c r="RTG739"/>
      <c r="RTH739"/>
      <c r="RTI739"/>
      <c r="RTJ739"/>
      <c r="RTK739"/>
      <c r="RTL739"/>
      <c r="RTM739"/>
      <c r="RTN739"/>
      <c r="RTO739"/>
      <c r="RTP739"/>
      <c r="RTQ739"/>
      <c r="RTR739"/>
      <c r="RTS739"/>
      <c r="RTT739"/>
      <c r="RTU739"/>
      <c r="RTV739"/>
      <c r="RTW739"/>
      <c r="RTX739"/>
      <c r="RTY739"/>
      <c r="RTZ739"/>
      <c r="RUA739"/>
      <c r="RUB739"/>
      <c r="RUC739"/>
      <c r="RUD739"/>
      <c r="RUE739"/>
      <c r="RUF739"/>
      <c r="RUG739"/>
      <c r="RUH739"/>
      <c r="RUI739"/>
      <c r="RUJ739"/>
      <c r="RUK739"/>
      <c r="RUL739"/>
      <c r="RUM739"/>
      <c r="RUN739"/>
      <c r="RUO739"/>
      <c r="RUP739"/>
      <c r="RUQ739"/>
      <c r="RUR739"/>
      <c r="RUS739"/>
      <c r="RUT739"/>
      <c r="RUU739"/>
      <c r="RUV739"/>
      <c r="RUW739"/>
      <c r="RUX739"/>
      <c r="RUY739"/>
      <c r="RUZ739"/>
      <c r="RVA739"/>
      <c r="RVB739"/>
      <c r="RVC739"/>
      <c r="RVD739"/>
      <c r="RVE739"/>
      <c r="RVF739"/>
      <c r="RVG739"/>
      <c r="RVH739"/>
      <c r="RVI739"/>
      <c r="RVJ739"/>
      <c r="RVK739"/>
      <c r="RVL739"/>
      <c r="RVM739"/>
      <c r="RVN739"/>
      <c r="RVO739"/>
      <c r="RVP739"/>
      <c r="RVQ739"/>
      <c r="RVR739"/>
      <c r="RVS739"/>
      <c r="RVT739"/>
      <c r="RVU739"/>
      <c r="RVV739"/>
      <c r="RVW739"/>
      <c r="RVX739"/>
      <c r="RVY739"/>
      <c r="RVZ739"/>
      <c r="RWA739"/>
      <c r="RWB739"/>
      <c r="RWC739"/>
      <c r="RWD739"/>
      <c r="RWE739"/>
      <c r="RWF739"/>
      <c r="RWG739"/>
      <c r="RWH739"/>
      <c r="RWI739"/>
      <c r="RWJ739"/>
      <c r="RWK739"/>
      <c r="RWL739"/>
      <c r="RWM739"/>
      <c r="RWN739"/>
      <c r="RWO739"/>
      <c r="RWP739"/>
      <c r="RWQ739"/>
      <c r="RWR739"/>
      <c r="RWS739"/>
      <c r="RWT739"/>
      <c r="RWU739"/>
      <c r="RWV739"/>
      <c r="RWW739"/>
      <c r="RWX739"/>
      <c r="RWY739"/>
      <c r="RWZ739"/>
      <c r="RXA739"/>
      <c r="RXB739"/>
      <c r="RXC739"/>
      <c r="RXD739"/>
      <c r="RXE739"/>
      <c r="RXF739"/>
      <c r="RXG739"/>
      <c r="RXH739"/>
      <c r="RXI739"/>
      <c r="RXJ739"/>
      <c r="RXK739"/>
      <c r="RXL739"/>
      <c r="RXM739"/>
      <c r="RXN739"/>
      <c r="RXO739"/>
      <c r="RXP739"/>
      <c r="RXQ739"/>
      <c r="RXR739"/>
      <c r="RXS739"/>
      <c r="RXT739"/>
      <c r="RXU739"/>
      <c r="RXV739"/>
      <c r="RXW739"/>
      <c r="RXX739"/>
      <c r="RXY739"/>
      <c r="RXZ739"/>
      <c r="RYA739"/>
      <c r="RYB739"/>
      <c r="RYC739"/>
      <c r="RYD739"/>
      <c r="RYE739"/>
      <c r="RYF739"/>
      <c r="RYG739"/>
      <c r="RYH739"/>
      <c r="RYI739"/>
      <c r="RYJ739"/>
      <c r="RYK739"/>
      <c r="RYL739"/>
      <c r="RYM739"/>
      <c r="RYN739"/>
      <c r="RYO739"/>
      <c r="RYP739"/>
      <c r="RYQ739"/>
      <c r="RYR739"/>
      <c r="RYS739"/>
      <c r="RYT739"/>
      <c r="RYU739"/>
      <c r="RYV739"/>
      <c r="RYW739"/>
      <c r="RYX739"/>
      <c r="RYY739"/>
      <c r="RYZ739"/>
      <c r="RZA739"/>
      <c r="RZB739"/>
      <c r="RZC739"/>
      <c r="RZD739"/>
      <c r="RZE739"/>
      <c r="RZF739"/>
      <c r="RZG739"/>
      <c r="RZH739"/>
      <c r="RZI739"/>
      <c r="RZJ739"/>
      <c r="RZK739"/>
      <c r="RZL739"/>
      <c r="RZM739"/>
      <c r="RZN739"/>
      <c r="RZO739"/>
      <c r="RZP739"/>
      <c r="RZQ739"/>
      <c r="RZR739"/>
      <c r="RZS739"/>
      <c r="RZT739"/>
      <c r="RZU739"/>
      <c r="RZV739"/>
      <c r="RZW739"/>
      <c r="RZX739"/>
      <c r="RZY739"/>
      <c r="RZZ739"/>
      <c r="SAA739"/>
      <c r="SAB739"/>
      <c r="SAC739"/>
      <c r="SAD739"/>
      <c r="SAE739"/>
      <c r="SAF739"/>
      <c r="SAG739"/>
      <c r="SAH739"/>
      <c r="SAI739"/>
      <c r="SAJ739"/>
      <c r="SAK739"/>
      <c r="SAL739"/>
      <c r="SAM739"/>
      <c r="SAN739"/>
      <c r="SAO739"/>
      <c r="SAP739"/>
      <c r="SAQ739"/>
      <c r="SAR739"/>
      <c r="SAS739"/>
      <c r="SAT739"/>
      <c r="SAU739"/>
      <c r="SAV739"/>
      <c r="SAW739"/>
      <c r="SAX739"/>
      <c r="SAY739"/>
      <c r="SAZ739"/>
      <c r="SBA739"/>
      <c r="SBB739"/>
      <c r="SBC739"/>
      <c r="SBD739"/>
      <c r="SBE739"/>
      <c r="SBF739"/>
      <c r="SBG739"/>
      <c r="SBH739"/>
      <c r="SBI739"/>
      <c r="SBJ739"/>
      <c r="SBK739"/>
      <c r="SBL739"/>
      <c r="SBM739"/>
      <c r="SBN739"/>
      <c r="SBO739"/>
      <c r="SBP739"/>
      <c r="SBQ739"/>
      <c r="SBR739"/>
      <c r="SBS739"/>
      <c r="SBT739"/>
      <c r="SBU739"/>
      <c r="SBV739"/>
      <c r="SBW739"/>
      <c r="SBX739"/>
      <c r="SBY739"/>
      <c r="SBZ739"/>
      <c r="SCA739"/>
      <c r="SCB739"/>
      <c r="SCC739"/>
      <c r="SCD739"/>
      <c r="SCE739"/>
      <c r="SCF739"/>
      <c r="SCG739"/>
      <c r="SCH739"/>
      <c r="SCI739"/>
      <c r="SCJ739"/>
      <c r="SCK739"/>
      <c r="SCL739"/>
      <c r="SCM739"/>
      <c r="SCN739"/>
      <c r="SCO739"/>
      <c r="SCP739"/>
      <c r="SCQ739"/>
      <c r="SCR739"/>
      <c r="SCS739"/>
      <c r="SCT739"/>
      <c r="SCU739"/>
      <c r="SCV739"/>
      <c r="SCW739"/>
      <c r="SCX739"/>
      <c r="SCY739"/>
      <c r="SCZ739"/>
      <c r="SDA739"/>
      <c r="SDB739"/>
      <c r="SDC739"/>
      <c r="SDD739"/>
      <c r="SDE739"/>
      <c r="SDF739"/>
      <c r="SDG739"/>
      <c r="SDH739"/>
      <c r="SDI739"/>
      <c r="SDJ739"/>
      <c r="SDK739"/>
      <c r="SDL739"/>
      <c r="SDM739"/>
      <c r="SDN739"/>
      <c r="SDO739"/>
      <c r="SDP739"/>
      <c r="SDQ739"/>
      <c r="SDR739"/>
      <c r="SDS739"/>
      <c r="SDT739"/>
      <c r="SDU739"/>
      <c r="SDV739"/>
      <c r="SDW739"/>
      <c r="SDX739"/>
      <c r="SDY739"/>
      <c r="SDZ739"/>
      <c r="SEA739"/>
      <c r="SEB739"/>
      <c r="SEC739"/>
      <c r="SED739"/>
      <c r="SEE739"/>
      <c r="SEF739"/>
      <c r="SEG739"/>
      <c r="SEH739"/>
      <c r="SEI739"/>
      <c r="SEJ739"/>
      <c r="SEK739"/>
      <c r="SEL739"/>
      <c r="SEM739"/>
      <c r="SEN739"/>
      <c r="SEO739"/>
      <c r="SEP739"/>
      <c r="SEQ739"/>
      <c r="SER739"/>
      <c r="SES739"/>
      <c r="SET739"/>
      <c r="SEU739"/>
      <c r="SEV739"/>
      <c r="SEW739"/>
      <c r="SEX739"/>
      <c r="SEY739"/>
      <c r="SEZ739"/>
      <c r="SFA739"/>
      <c r="SFB739"/>
      <c r="SFC739"/>
      <c r="SFD739"/>
      <c r="SFE739"/>
      <c r="SFF739"/>
      <c r="SFG739"/>
      <c r="SFH739"/>
      <c r="SFI739"/>
      <c r="SFJ739"/>
      <c r="SFK739"/>
      <c r="SFL739"/>
      <c r="SFM739"/>
      <c r="SFN739"/>
      <c r="SFO739"/>
      <c r="SFP739"/>
      <c r="SFQ739"/>
      <c r="SFR739"/>
      <c r="SFS739"/>
      <c r="SFT739"/>
      <c r="SFU739"/>
      <c r="SFV739"/>
      <c r="SFW739"/>
      <c r="SFX739"/>
      <c r="SFY739"/>
      <c r="SFZ739"/>
      <c r="SGA739"/>
      <c r="SGB739"/>
      <c r="SGC739"/>
      <c r="SGD739"/>
      <c r="SGE739"/>
      <c r="SGF739"/>
      <c r="SGG739"/>
      <c r="SGH739"/>
      <c r="SGI739"/>
      <c r="SGJ739"/>
      <c r="SGK739"/>
      <c r="SGL739"/>
      <c r="SGM739"/>
      <c r="SGN739"/>
      <c r="SGO739"/>
      <c r="SGP739"/>
      <c r="SGQ739"/>
      <c r="SGR739"/>
      <c r="SGS739"/>
      <c r="SGT739"/>
      <c r="SGU739"/>
      <c r="SGV739"/>
      <c r="SGW739"/>
      <c r="SGX739"/>
      <c r="SGY739"/>
      <c r="SGZ739"/>
      <c r="SHA739"/>
      <c r="SHB739"/>
      <c r="SHC739"/>
      <c r="SHD739"/>
      <c r="SHE739"/>
      <c r="SHF739"/>
      <c r="SHG739"/>
      <c r="SHH739"/>
      <c r="SHI739"/>
      <c r="SHJ739"/>
      <c r="SHK739"/>
      <c r="SHL739"/>
      <c r="SHM739"/>
      <c r="SHN739"/>
      <c r="SHO739"/>
      <c r="SHP739"/>
      <c r="SHQ739"/>
      <c r="SHR739"/>
      <c r="SHS739"/>
      <c r="SHT739"/>
      <c r="SHU739"/>
      <c r="SHV739"/>
      <c r="SHW739"/>
      <c r="SHX739"/>
      <c r="SHY739"/>
      <c r="SHZ739"/>
      <c r="SIA739"/>
      <c r="SIB739"/>
      <c r="SIC739"/>
      <c r="SID739"/>
      <c r="SIE739"/>
      <c r="SIF739"/>
      <c r="SIG739"/>
      <c r="SIH739"/>
      <c r="SII739"/>
      <c r="SIJ739"/>
      <c r="SIK739"/>
      <c r="SIL739"/>
      <c r="SIM739"/>
      <c r="SIN739"/>
      <c r="SIO739"/>
      <c r="SIP739"/>
      <c r="SIQ739"/>
      <c r="SIR739"/>
      <c r="SIS739"/>
      <c r="SIT739"/>
      <c r="SIU739"/>
      <c r="SIV739"/>
      <c r="SIW739"/>
      <c r="SIX739"/>
      <c r="SIY739"/>
      <c r="SIZ739"/>
      <c r="SJA739"/>
      <c r="SJB739"/>
      <c r="SJC739"/>
      <c r="SJD739"/>
      <c r="SJE739"/>
      <c r="SJF739"/>
      <c r="SJG739"/>
      <c r="SJH739"/>
      <c r="SJI739"/>
      <c r="SJJ739"/>
      <c r="SJK739"/>
      <c r="SJL739"/>
      <c r="SJM739"/>
      <c r="SJN739"/>
      <c r="SJO739"/>
      <c r="SJP739"/>
      <c r="SJQ739"/>
      <c r="SJR739"/>
      <c r="SJS739"/>
      <c r="SJT739"/>
      <c r="SJU739"/>
      <c r="SJV739"/>
      <c r="SJW739"/>
      <c r="SJX739"/>
      <c r="SJY739"/>
      <c r="SJZ739"/>
      <c r="SKA739"/>
      <c r="SKB739"/>
      <c r="SKC739"/>
      <c r="SKD739"/>
      <c r="SKE739"/>
      <c r="SKF739"/>
      <c r="SKG739"/>
      <c r="SKH739"/>
      <c r="SKI739"/>
      <c r="SKJ739"/>
      <c r="SKK739"/>
      <c r="SKL739"/>
      <c r="SKM739"/>
      <c r="SKN739"/>
      <c r="SKO739"/>
      <c r="SKP739"/>
      <c r="SKQ739"/>
      <c r="SKR739"/>
      <c r="SKS739"/>
      <c r="SKT739"/>
      <c r="SKU739"/>
      <c r="SKV739"/>
      <c r="SKW739"/>
      <c r="SKX739"/>
      <c r="SKY739"/>
      <c r="SKZ739"/>
      <c r="SLA739"/>
      <c r="SLB739"/>
      <c r="SLC739"/>
      <c r="SLD739"/>
      <c r="SLE739"/>
      <c r="SLF739"/>
      <c r="SLG739"/>
      <c r="SLH739"/>
      <c r="SLI739"/>
      <c r="SLJ739"/>
      <c r="SLK739"/>
      <c r="SLL739"/>
      <c r="SLM739"/>
      <c r="SLN739"/>
      <c r="SLO739"/>
      <c r="SLP739"/>
      <c r="SLQ739"/>
      <c r="SLR739"/>
      <c r="SLS739"/>
      <c r="SLT739"/>
      <c r="SLU739"/>
      <c r="SLV739"/>
      <c r="SLW739"/>
      <c r="SLX739"/>
      <c r="SLY739"/>
      <c r="SLZ739"/>
      <c r="SMA739"/>
      <c r="SMB739"/>
      <c r="SMC739"/>
      <c r="SMD739"/>
      <c r="SME739"/>
      <c r="SMF739"/>
      <c r="SMG739"/>
      <c r="SMH739"/>
      <c r="SMI739"/>
      <c r="SMJ739"/>
      <c r="SMK739"/>
      <c r="SML739"/>
      <c r="SMM739"/>
      <c r="SMN739"/>
      <c r="SMO739"/>
      <c r="SMP739"/>
      <c r="SMQ739"/>
      <c r="SMR739"/>
      <c r="SMS739"/>
      <c r="SMT739"/>
      <c r="SMU739"/>
      <c r="SMV739"/>
      <c r="SMW739"/>
      <c r="SMX739"/>
      <c r="SMY739"/>
      <c r="SMZ739"/>
      <c r="SNA739"/>
      <c r="SNB739"/>
      <c r="SNC739"/>
      <c r="SND739"/>
      <c r="SNE739"/>
      <c r="SNF739"/>
      <c r="SNG739"/>
      <c r="SNH739"/>
      <c r="SNI739"/>
      <c r="SNJ739"/>
      <c r="SNK739"/>
      <c r="SNL739"/>
      <c r="SNM739"/>
      <c r="SNN739"/>
      <c r="SNO739"/>
      <c r="SNP739"/>
      <c r="SNQ739"/>
      <c r="SNR739"/>
      <c r="SNS739"/>
      <c r="SNT739"/>
      <c r="SNU739"/>
      <c r="SNV739"/>
      <c r="SNW739"/>
      <c r="SNX739"/>
      <c r="SNY739"/>
      <c r="SNZ739"/>
      <c r="SOA739"/>
      <c r="SOB739"/>
      <c r="SOC739"/>
      <c r="SOD739"/>
      <c r="SOE739"/>
      <c r="SOF739"/>
      <c r="SOG739"/>
      <c r="SOH739"/>
      <c r="SOI739"/>
      <c r="SOJ739"/>
      <c r="SOK739"/>
      <c r="SOL739"/>
      <c r="SOM739"/>
      <c r="SON739"/>
      <c r="SOO739"/>
      <c r="SOP739"/>
      <c r="SOQ739"/>
      <c r="SOR739"/>
      <c r="SOS739"/>
      <c r="SOT739"/>
      <c r="SOU739"/>
      <c r="SOV739"/>
      <c r="SOW739"/>
      <c r="SOX739"/>
      <c r="SOY739"/>
      <c r="SOZ739"/>
      <c r="SPA739"/>
      <c r="SPB739"/>
      <c r="SPC739"/>
      <c r="SPD739"/>
      <c r="SPE739"/>
      <c r="SPF739"/>
      <c r="SPG739"/>
      <c r="SPH739"/>
      <c r="SPI739"/>
      <c r="SPJ739"/>
      <c r="SPK739"/>
      <c r="SPL739"/>
      <c r="SPM739"/>
      <c r="SPN739"/>
      <c r="SPO739"/>
      <c r="SPP739"/>
      <c r="SPQ739"/>
      <c r="SPR739"/>
      <c r="SPS739"/>
      <c r="SPT739"/>
      <c r="SPU739"/>
      <c r="SPV739"/>
      <c r="SPW739"/>
      <c r="SPX739"/>
      <c r="SPY739"/>
      <c r="SPZ739"/>
      <c r="SQA739"/>
      <c r="SQB739"/>
      <c r="SQC739"/>
      <c r="SQD739"/>
      <c r="SQE739"/>
      <c r="SQF739"/>
      <c r="SQG739"/>
      <c r="SQH739"/>
      <c r="SQI739"/>
      <c r="SQJ739"/>
      <c r="SQK739"/>
      <c r="SQL739"/>
      <c r="SQM739"/>
      <c r="SQN739"/>
      <c r="SQO739"/>
      <c r="SQP739"/>
      <c r="SQQ739"/>
      <c r="SQR739"/>
      <c r="SQS739"/>
      <c r="SQT739"/>
      <c r="SQU739"/>
      <c r="SQV739"/>
      <c r="SQW739"/>
      <c r="SQX739"/>
      <c r="SQY739"/>
      <c r="SQZ739"/>
      <c r="SRA739"/>
      <c r="SRB739"/>
      <c r="SRC739"/>
      <c r="SRD739"/>
      <c r="SRE739"/>
      <c r="SRF739"/>
      <c r="SRG739"/>
      <c r="SRH739"/>
      <c r="SRI739"/>
      <c r="SRJ739"/>
      <c r="SRK739"/>
      <c r="SRL739"/>
      <c r="SRM739"/>
      <c r="SRN739"/>
      <c r="SRO739"/>
      <c r="SRP739"/>
      <c r="SRQ739"/>
      <c r="SRR739"/>
      <c r="SRS739"/>
      <c r="SRT739"/>
      <c r="SRU739"/>
      <c r="SRV739"/>
      <c r="SRW739"/>
      <c r="SRX739"/>
      <c r="SRY739"/>
      <c r="SRZ739"/>
      <c r="SSA739"/>
      <c r="SSB739"/>
      <c r="SSC739"/>
      <c r="SSD739"/>
      <c r="SSE739"/>
      <c r="SSF739"/>
      <c r="SSG739"/>
      <c r="SSH739"/>
      <c r="SSI739"/>
      <c r="SSJ739"/>
      <c r="SSK739"/>
      <c r="SSL739"/>
      <c r="SSM739"/>
      <c r="SSN739"/>
      <c r="SSO739"/>
      <c r="SSP739"/>
      <c r="SSQ739"/>
      <c r="SSR739"/>
      <c r="SSS739"/>
      <c r="SST739"/>
      <c r="SSU739"/>
      <c r="SSV739"/>
      <c r="SSW739"/>
      <c r="SSX739"/>
      <c r="SSY739"/>
      <c r="SSZ739"/>
      <c r="STA739"/>
      <c r="STB739"/>
      <c r="STC739"/>
      <c r="STD739"/>
      <c r="STE739"/>
      <c r="STF739"/>
      <c r="STG739"/>
      <c r="STH739"/>
      <c r="STI739"/>
      <c r="STJ739"/>
      <c r="STK739"/>
      <c r="STL739"/>
      <c r="STM739"/>
      <c r="STN739"/>
      <c r="STO739"/>
      <c r="STP739"/>
      <c r="STQ739"/>
      <c r="STR739"/>
      <c r="STS739"/>
      <c r="STT739"/>
      <c r="STU739"/>
      <c r="STV739"/>
      <c r="STW739"/>
      <c r="STX739"/>
      <c r="STY739"/>
      <c r="STZ739"/>
      <c r="SUA739"/>
      <c r="SUB739"/>
      <c r="SUC739"/>
      <c r="SUD739"/>
      <c r="SUE739"/>
      <c r="SUF739"/>
      <c r="SUG739"/>
      <c r="SUH739"/>
      <c r="SUI739"/>
      <c r="SUJ739"/>
      <c r="SUK739"/>
      <c r="SUL739"/>
      <c r="SUM739"/>
      <c r="SUN739"/>
      <c r="SUO739"/>
      <c r="SUP739"/>
      <c r="SUQ739"/>
      <c r="SUR739"/>
      <c r="SUS739"/>
      <c r="SUT739"/>
      <c r="SUU739"/>
      <c r="SUV739"/>
      <c r="SUW739"/>
      <c r="SUX739"/>
      <c r="SUY739"/>
      <c r="SUZ739"/>
      <c r="SVA739"/>
      <c r="SVB739"/>
      <c r="SVC739"/>
      <c r="SVD739"/>
      <c r="SVE739"/>
      <c r="SVF739"/>
      <c r="SVG739"/>
      <c r="SVH739"/>
      <c r="SVI739"/>
      <c r="SVJ739"/>
      <c r="SVK739"/>
      <c r="SVL739"/>
      <c r="SVM739"/>
      <c r="SVN739"/>
      <c r="SVO739"/>
      <c r="SVP739"/>
      <c r="SVQ739"/>
      <c r="SVR739"/>
      <c r="SVS739"/>
      <c r="SVT739"/>
      <c r="SVU739"/>
      <c r="SVV739"/>
      <c r="SVW739"/>
      <c r="SVX739"/>
      <c r="SVY739"/>
      <c r="SVZ739"/>
      <c r="SWA739"/>
      <c r="SWB739"/>
      <c r="SWC739"/>
      <c r="SWD739"/>
      <c r="SWE739"/>
      <c r="SWF739"/>
      <c r="SWG739"/>
      <c r="SWH739"/>
      <c r="SWI739"/>
      <c r="SWJ739"/>
      <c r="SWK739"/>
      <c r="SWL739"/>
      <c r="SWM739"/>
      <c r="SWN739"/>
      <c r="SWO739"/>
      <c r="SWP739"/>
      <c r="SWQ739"/>
      <c r="SWR739"/>
      <c r="SWS739"/>
      <c r="SWT739"/>
      <c r="SWU739"/>
      <c r="SWV739"/>
      <c r="SWW739"/>
      <c r="SWX739"/>
      <c r="SWY739"/>
      <c r="SWZ739"/>
      <c r="SXA739"/>
      <c r="SXB739"/>
      <c r="SXC739"/>
      <c r="SXD739"/>
      <c r="SXE739"/>
      <c r="SXF739"/>
      <c r="SXG739"/>
      <c r="SXH739"/>
      <c r="SXI739"/>
      <c r="SXJ739"/>
      <c r="SXK739"/>
      <c r="SXL739"/>
      <c r="SXM739"/>
      <c r="SXN739"/>
      <c r="SXO739"/>
      <c r="SXP739"/>
      <c r="SXQ739"/>
      <c r="SXR739"/>
      <c r="SXS739"/>
      <c r="SXT739"/>
      <c r="SXU739"/>
      <c r="SXV739"/>
      <c r="SXW739"/>
      <c r="SXX739"/>
      <c r="SXY739"/>
      <c r="SXZ739"/>
      <c r="SYA739"/>
      <c r="SYB739"/>
      <c r="SYC739"/>
      <c r="SYD739"/>
      <c r="SYE739"/>
      <c r="SYF739"/>
      <c r="SYG739"/>
      <c r="SYH739"/>
      <c r="SYI739"/>
      <c r="SYJ739"/>
      <c r="SYK739"/>
      <c r="SYL739"/>
      <c r="SYM739"/>
      <c r="SYN739"/>
      <c r="SYO739"/>
      <c r="SYP739"/>
      <c r="SYQ739"/>
      <c r="SYR739"/>
      <c r="SYS739"/>
      <c r="SYT739"/>
      <c r="SYU739"/>
      <c r="SYV739"/>
      <c r="SYW739"/>
      <c r="SYX739"/>
      <c r="SYY739"/>
      <c r="SYZ739"/>
      <c r="SZA739"/>
      <c r="SZB739"/>
      <c r="SZC739"/>
      <c r="SZD739"/>
      <c r="SZE739"/>
      <c r="SZF739"/>
      <c r="SZG739"/>
      <c r="SZH739"/>
      <c r="SZI739"/>
      <c r="SZJ739"/>
      <c r="SZK739"/>
      <c r="SZL739"/>
      <c r="SZM739"/>
      <c r="SZN739"/>
      <c r="SZO739"/>
      <c r="SZP739"/>
      <c r="SZQ739"/>
      <c r="SZR739"/>
      <c r="SZS739"/>
      <c r="SZT739"/>
      <c r="SZU739"/>
      <c r="SZV739"/>
      <c r="SZW739"/>
      <c r="SZX739"/>
      <c r="SZY739"/>
      <c r="SZZ739"/>
      <c r="TAA739"/>
      <c r="TAB739"/>
      <c r="TAC739"/>
      <c r="TAD739"/>
      <c r="TAE739"/>
      <c r="TAF739"/>
      <c r="TAG739"/>
      <c r="TAH739"/>
      <c r="TAI739"/>
      <c r="TAJ739"/>
      <c r="TAK739"/>
      <c r="TAL739"/>
      <c r="TAM739"/>
      <c r="TAN739"/>
      <c r="TAO739"/>
      <c r="TAP739"/>
      <c r="TAQ739"/>
      <c r="TAR739"/>
      <c r="TAS739"/>
      <c r="TAT739"/>
      <c r="TAU739"/>
      <c r="TAV739"/>
      <c r="TAW739"/>
      <c r="TAX739"/>
      <c r="TAY739"/>
      <c r="TAZ739"/>
      <c r="TBA739"/>
      <c r="TBB739"/>
      <c r="TBC739"/>
      <c r="TBD739"/>
      <c r="TBE739"/>
      <c r="TBF739"/>
      <c r="TBG739"/>
      <c r="TBH739"/>
      <c r="TBI739"/>
      <c r="TBJ739"/>
      <c r="TBK739"/>
      <c r="TBL739"/>
      <c r="TBM739"/>
      <c r="TBN739"/>
      <c r="TBO739"/>
      <c r="TBP739"/>
      <c r="TBQ739"/>
      <c r="TBR739"/>
      <c r="TBS739"/>
      <c r="TBT739"/>
      <c r="TBU739"/>
      <c r="TBV739"/>
      <c r="TBW739"/>
      <c r="TBX739"/>
      <c r="TBY739"/>
      <c r="TBZ739"/>
      <c r="TCA739"/>
      <c r="TCB739"/>
      <c r="TCC739"/>
      <c r="TCD739"/>
      <c r="TCE739"/>
      <c r="TCF739"/>
      <c r="TCG739"/>
      <c r="TCH739"/>
      <c r="TCI739"/>
      <c r="TCJ739"/>
      <c r="TCK739"/>
      <c r="TCL739"/>
      <c r="TCM739"/>
      <c r="TCN739"/>
      <c r="TCO739"/>
      <c r="TCP739"/>
      <c r="TCQ739"/>
      <c r="TCR739"/>
      <c r="TCS739"/>
      <c r="TCT739"/>
      <c r="TCU739"/>
      <c r="TCV739"/>
      <c r="TCW739"/>
      <c r="TCX739"/>
      <c r="TCY739"/>
      <c r="TCZ739"/>
      <c r="TDA739"/>
      <c r="TDB739"/>
      <c r="TDC739"/>
      <c r="TDD739"/>
      <c r="TDE739"/>
      <c r="TDF739"/>
      <c r="TDG739"/>
      <c r="TDH739"/>
      <c r="TDI739"/>
      <c r="TDJ739"/>
      <c r="TDK739"/>
      <c r="TDL739"/>
      <c r="TDM739"/>
      <c r="TDN739"/>
      <c r="TDO739"/>
      <c r="TDP739"/>
      <c r="TDQ739"/>
      <c r="TDR739"/>
      <c r="TDS739"/>
      <c r="TDT739"/>
      <c r="TDU739"/>
      <c r="TDV739"/>
      <c r="TDW739"/>
      <c r="TDX739"/>
      <c r="TDY739"/>
      <c r="TDZ739"/>
      <c r="TEA739"/>
      <c r="TEB739"/>
      <c r="TEC739"/>
      <c r="TED739"/>
      <c r="TEE739"/>
      <c r="TEF739"/>
      <c r="TEG739"/>
      <c r="TEH739"/>
      <c r="TEI739"/>
      <c r="TEJ739"/>
      <c r="TEK739"/>
      <c r="TEL739"/>
      <c r="TEM739"/>
      <c r="TEN739"/>
      <c r="TEO739"/>
      <c r="TEP739"/>
      <c r="TEQ739"/>
      <c r="TER739"/>
      <c r="TES739"/>
      <c r="TET739"/>
      <c r="TEU739"/>
      <c r="TEV739"/>
      <c r="TEW739"/>
      <c r="TEX739"/>
      <c r="TEY739"/>
      <c r="TEZ739"/>
      <c r="TFA739"/>
      <c r="TFB739"/>
      <c r="TFC739"/>
      <c r="TFD739"/>
      <c r="TFE739"/>
      <c r="TFF739"/>
      <c r="TFG739"/>
      <c r="TFH739"/>
      <c r="TFI739"/>
      <c r="TFJ739"/>
      <c r="TFK739"/>
      <c r="TFL739"/>
      <c r="TFM739"/>
      <c r="TFN739"/>
      <c r="TFO739"/>
      <c r="TFP739"/>
      <c r="TFQ739"/>
      <c r="TFR739"/>
      <c r="TFS739"/>
      <c r="TFT739"/>
      <c r="TFU739"/>
      <c r="TFV739"/>
      <c r="TFW739"/>
      <c r="TFX739"/>
      <c r="TFY739"/>
      <c r="TFZ739"/>
      <c r="TGA739"/>
      <c r="TGB739"/>
      <c r="TGC739"/>
      <c r="TGD739"/>
      <c r="TGE739"/>
      <c r="TGF739"/>
      <c r="TGG739"/>
      <c r="TGH739"/>
      <c r="TGI739"/>
      <c r="TGJ739"/>
      <c r="TGK739"/>
      <c r="TGL739"/>
      <c r="TGM739"/>
      <c r="TGN739"/>
      <c r="TGO739"/>
      <c r="TGP739"/>
      <c r="TGQ739"/>
      <c r="TGR739"/>
      <c r="TGS739"/>
      <c r="TGT739"/>
      <c r="TGU739"/>
      <c r="TGV739"/>
      <c r="TGW739"/>
      <c r="TGX739"/>
      <c r="TGY739"/>
      <c r="TGZ739"/>
      <c r="THA739"/>
      <c r="THB739"/>
      <c r="THC739"/>
      <c r="THD739"/>
      <c r="THE739"/>
      <c r="THF739"/>
      <c r="THG739"/>
      <c r="THH739"/>
      <c r="THI739"/>
      <c r="THJ739"/>
      <c r="THK739"/>
      <c r="THL739"/>
      <c r="THM739"/>
      <c r="THN739"/>
      <c r="THO739"/>
      <c r="THP739"/>
      <c r="THQ739"/>
      <c r="THR739"/>
      <c r="THS739"/>
      <c r="THT739"/>
      <c r="THU739"/>
      <c r="THV739"/>
      <c r="THW739"/>
      <c r="THX739"/>
      <c r="THY739"/>
      <c r="THZ739"/>
      <c r="TIA739"/>
      <c r="TIB739"/>
      <c r="TIC739"/>
      <c r="TID739"/>
      <c r="TIE739"/>
      <c r="TIF739"/>
      <c r="TIG739"/>
      <c r="TIH739"/>
      <c r="TII739"/>
      <c r="TIJ739"/>
      <c r="TIK739"/>
      <c r="TIL739"/>
      <c r="TIM739"/>
      <c r="TIN739"/>
      <c r="TIO739"/>
      <c r="TIP739"/>
      <c r="TIQ739"/>
      <c r="TIR739"/>
      <c r="TIS739"/>
      <c r="TIT739"/>
      <c r="TIU739"/>
      <c r="TIV739"/>
      <c r="TIW739"/>
      <c r="TIX739"/>
      <c r="TIY739"/>
      <c r="TIZ739"/>
      <c r="TJA739"/>
      <c r="TJB739"/>
      <c r="TJC739"/>
      <c r="TJD739"/>
      <c r="TJE739"/>
      <c r="TJF739"/>
      <c r="TJG739"/>
      <c r="TJH739"/>
      <c r="TJI739"/>
      <c r="TJJ739"/>
      <c r="TJK739"/>
      <c r="TJL739"/>
      <c r="TJM739"/>
      <c r="TJN739"/>
      <c r="TJO739"/>
      <c r="TJP739"/>
      <c r="TJQ739"/>
      <c r="TJR739"/>
      <c r="TJS739"/>
      <c r="TJT739"/>
      <c r="TJU739"/>
      <c r="TJV739"/>
      <c r="TJW739"/>
      <c r="TJX739"/>
      <c r="TJY739"/>
      <c r="TJZ739"/>
      <c r="TKA739"/>
      <c r="TKB739"/>
      <c r="TKC739"/>
      <c r="TKD739"/>
      <c r="TKE739"/>
      <c r="TKF739"/>
      <c r="TKG739"/>
      <c r="TKH739"/>
      <c r="TKI739"/>
      <c r="TKJ739"/>
      <c r="TKK739"/>
      <c r="TKL739"/>
      <c r="TKM739"/>
      <c r="TKN739"/>
      <c r="TKO739"/>
      <c r="TKP739"/>
      <c r="TKQ739"/>
      <c r="TKR739"/>
      <c r="TKS739"/>
      <c r="TKT739"/>
      <c r="TKU739"/>
      <c r="TKV739"/>
      <c r="TKW739"/>
      <c r="TKX739"/>
      <c r="TKY739"/>
      <c r="TKZ739"/>
      <c r="TLA739"/>
      <c r="TLB739"/>
      <c r="TLC739"/>
      <c r="TLD739"/>
      <c r="TLE739"/>
      <c r="TLF739"/>
      <c r="TLG739"/>
      <c r="TLH739"/>
      <c r="TLI739"/>
      <c r="TLJ739"/>
      <c r="TLK739"/>
      <c r="TLL739"/>
      <c r="TLM739"/>
      <c r="TLN739"/>
      <c r="TLO739"/>
      <c r="TLP739"/>
      <c r="TLQ739"/>
      <c r="TLR739"/>
      <c r="TLS739"/>
      <c r="TLT739"/>
      <c r="TLU739"/>
      <c r="TLV739"/>
      <c r="TLW739"/>
      <c r="TLX739"/>
      <c r="TLY739"/>
      <c r="TLZ739"/>
      <c r="TMA739"/>
      <c r="TMB739"/>
      <c r="TMC739"/>
      <c r="TMD739"/>
      <c r="TME739"/>
      <c r="TMF739"/>
      <c r="TMG739"/>
      <c r="TMH739"/>
      <c r="TMI739"/>
      <c r="TMJ739"/>
      <c r="TMK739"/>
      <c r="TML739"/>
      <c r="TMM739"/>
      <c r="TMN739"/>
      <c r="TMO739"/>
      <c r="TMP739"/>
      <c r="TMQ739"/>
      <c r="TMR739"/>
      <c r="TMS739"/>
      <c r="TMT739"/>
      <c r="TMU739"/>
      <c r="TMV739"/>
      <c r="TMW739"/>
      <c r="TMX739"/>
      <c r="TMY739"/>
      <c r="TMZ739"/>
      <c r="TNA739"/>
      <c r="TNB739"/>
      <c r="TNC739"/>
      <c r="TND739"/>
      <c r="TNE739"/>
      <c r="TNF739"/>
      <c r="TNG739"/>
      <c r="TNH739"/>
      <c r="TNI739"/>
      <c r="TNJ739"/>
      <c r="TNK739"/>
      <c r="TNL739"/>
      <c r="TNM739"/>
      <c r="TNN739"/>
      <c r="TNO739"/>
      <c r="TNP739"/>
      <c r="TNQ739"/>
      <c r="TNR739"/>
      <c r="TNS739"/>
      <c r="TNT739"/>
      <c r="TNU739"/>
      <c r="TNV739"/>
      <c r="TNW739"/>
      <c r="TNX739"/>
      <c r="TNY739"/>
      <c r="TNZ739"/>
      <c r="TOA739"/>
      <c r="TOB739"/>
      <c r="TOC739"/>
      <c r="TOD739"/>
      <c r="TOE739"/>
      <c r="TOF739"/>
      <c r="TOG739"/>
      <c r="TOH739"/>
      <c r="TOI739"/>
      <c r="TOJ739"/>
      <c r="TOK739"/>
      <c r="TOL739"/>
      <c r="TOM739"/>
      <c r="TON739"/>
      <c r="TOO739"/>
      <c r="TOP739"/>
      <c r="TOQ739"/>
      <c r="TOR739"/>
      <c r="TOS739"/>
      <c r="TOT739"/>
      <c r="TOU739"/>
      <c r="TOV739"/>
      <c r="TOW739"/>
      <c r="TOX739"/>
      <c r="TOY739"/>
      <c r="TOZ739"/>
      <c r="TPA739"/>
      <c r="TPB739"/>
      <c r="TPC739"/>
      <c r="TPD739"/>
      <c r="TPE739"/>
      <c r="TPF739"/>
      <c r="TPG739"/>
      <c r="TPH739"/>
      <c r="TPI739"/>
      <c r="TPJ739"/>
      <c r="TPK739"/>
      <c r="TPL739"/>
      <c r="TPM739"/>
      <c r="TPN739"/>
      <c r="TPO739"/>
      <c r="TPP739"/>
      <c r="TPQ739"/>
      <c r="TPR739"/>
      <c r="TPS739"/>
      <c r="TPT739"/>
      <c r="TPU739"/>
      <c r="TPV739"/>
      <c r="TPW739"/>
      <c r="TPX739"/>
      <c r="TPY739"/>
      <c r="TPZ739"/>
      <c r="TQA739"/>
      <c r="TQB739"/>
      <c r="TQC739"/>
      <c r="TQD739"/>
      <c r="TQE739"/>
      <c r="TQF739"/>
      <c r="TQG739"/>
      <c r="TQH739"/>
      <c r="TQI739"/>
      <c r="TQJ739"/>
      <c r="TQK739"/>
      <c r="TQL739"/>
      <c r="TQM739"/>
      <c r="TQN739"/>
      <c r="TQO739"/>
      <c r="TQP739"/>
      <c r="TQQ739"/>
      <c r="TQR739"/>
      <c r="TQS739"/>
      <c r="TQT739"/>
      <c r="TQU739"/>
      <c r="TQV739"/>
      <c r="TQW739"/>
      <c r="TQX739"/>
      <c r="TQY739"/>
      <c r="TQZ739"/>
      <c r="TRA739"/>
      <c r="TRB739"/>
      <c r="TRC739"/>
      <c r="TRD739"/>
      <c r="TRE739"/>
      <c r="TRF739"/>
      <c r="TRG739"/>
      <c r="TRH739"/>
      <c r="TRI739"/>
      <c r="TRJ739"/>
      <c r="TRK739"/>
      <c r="TRL739"/>
      <c r="TRM739"/>
      <c r="TRN739"/>
      <c r="TRO739"/>
      <c r="TRP739"/>
      <c r="TRQ739"/>
      <c r="TRR739"/>
      <c r="TRS739"/>
      <c r="TRT739"/>
      <c r="TRU739"/>
      <c r="TRV739"/>
      <c r="TRW739"/>
      <c r="TRX739"/>
      <c r="TRY739"/>
      <c r="TRZ739"/>
      <c r="TSA739"/>
      <c r="TSB739"/>
      <c r="TSC739"/>
      <c r="TSD739"/>
      <c r="TSE739"/>
      <c r="TSF739"/>
      <c r="TSG739"/>
      <c r="TSH739"/>
      <c r="TSI739"/>
      <c r="TSJ739"/>
      <c r="TSK739"/>
      <c r="TSL739"/>
      <c r="TSM739"/>
      <c r="TSN739"/>
      <c r="TSO739"/>
      <c r="TSP739"/>
      <c r="TSQ739"/>
      <c r="TSR739"/>
      <c r="TSS739"/>
      <c r="TST739"/>
      <c r="TSU739"/>
      <c r="TSV739"/>
      <c r="TSW739"/>
      <c r="TSX739"/>
      <c r="TSY739"/>
      <c r="TSZ739"/>
      <c r="TTA739"/>
      <c r="TTB739"/>
      <c r="TTC739"/>
      <c r="TTD739"/>
      <c r="TTE739"/>
      <c r="TTF739"/>
      <c r="TTG739"/>
      <c r="TTH739"/>
      <c r="TTI739"/>
      <c r="TTJ739"/>
      <c r="TTK739"/>
      <c r="TTL739"/>
      <c r="TTM739"/>
      <c r="TTN739"/>
      <c r="TTO739"/>
      <c r="TTP739"/>
      <c r="TTQ739"/>
      <c r="TTR739"/>
      <c r="TTS739"/>
      <c r="TTT739"/>
      <c r="TTU739"/>
      <c r="TTV739"/>
      <c r="TTW739"/>
      <c r="TTX739"/>
      <c r="TTY739"/>
      <c r="TTZ739"/>
      <c r="TUA739"/>
      <c r="TUB739"/>
      <c r="TUC739"/>
      <c r="TUD739"/>
      <c r="TUE739"/>
      <c r="TUF739"/>
      <c r="TUG739"/>
      <c r="TUH739"/>
      <c r="TUI739"/>
      <c r="TUJ739"/>
      <c r="TUK739"/>
      <c r="TUL739"/>
      <c r="TUM739"/>
      <c r="TUN739"/>
      <c r="TUO739"/>
      <c r="TUP739"/>
      <c r="TUQ739"/>
      <c r="TUR739"/>
      <c r="TUS739"/>
      <c r="TUT739"/>
      <c r="TUU739"/>
      <c r="TUV739"/>
      <c r="TUW739"/>
      <c r="TUX739"/>
      <c r="TUY739"/>
      <c r="TUZ739"/>
      <c r="TVA739"/>
      <c r="TVB739"/>
      <c r="TVC739"/>
      <c r="TVD739"/>
      <c r="TVE739"/>
      <c r="TVF739"/>
      <c r="TVG739"/>
      <c r="TVH739"/>
      <c r="TVI739"/>
      <c r="TVJ739"/>
      <c r="TVK739"/>
      <c r="TVL739"/>
      <c r="TVM739"/>
      <c r="TVN739"/>
      <c r="TVO739"/>
      <c r="TVP739"/>
      <c r="TVQ739"/>
      <c r="TVR739"/>
      <c r="TVS739"/>
      <c r="TVT739"/>
      <c r="TVU739"/>
      <c r="TVV739"/>
      <c r="TVW739"/>
      <c r="TVX739"/>
      <c r="TVY739"/>
      <c r="TVZ739"/>
      <c r="TWA739"/>
      <c r="TWB739"/>
      <c r="TWC739"/>
      <c r="TWD739"/>
      <c r="TWE739"/>
      <c r="TWF739"/>
      <c r="TWG739"/>
      <c r="TWH739"/>
      <c r="TWI739"/>
      <c r="TWJ739"/>
      <c r="TWK739"/>
      <c r="TWL739"/>
      <c r="TWM739"/>
      <c r="TWN739"/>
      <c r="TWO739"/>
      <c r="TWP739"/>
      <c r="TWQ739"/>
      <c r="TWR739"/>
      <c r="TWS739"/>
      <c r="TWT739"/>
      <c r="TWU739"/>
      <c r="TWV739"/>
      <c r="TWW739"/>
      <c r="TWX739"/>
      <c r="TWY739"/>
      <c r="TWZ739"/>
      <c r="TXA739"/>
      <c r="TXB739"/>
      <c r="TXC739"/>
      <c r="TXD739"/>
      <c r="TXE739"/>
      <c r="TXF739"/>
      <c r="TXG739"/>
      <c r="TXH739"/>
      <c r="TXI739"/>
      <c r="TXJ739"/>
      <c r="TXK739"/>
      <c r="TXL739"/>
      <c r="TXM739"/>
      <c r="TXN739"/>
      <c r="TXO739"/>
      <c r="TXP739"/>
      <c r="TXQ739"/>
      <c r="TXR739"/>
      <c r="TXS739"/>
      <c r="TXT739"/>
      <c r="TXU739"/>
      <c r="TXV739"/>
      <c r="TXW739"/>
      <c r="TXX739"/>
      <c r="TXY739"/>
      <c r="TXZ739"/>
      <c r="TYA739"/>
      <c r="TYB739"/>
      <c r="TYC739"/>
      <c r="TYD739"/>
      <c r="TYE739"/>
      <c r="TYF739"/>
      <c r="TYG739"/>
      <c r="TYH739"/>
      <c r="TYI739"/>
      <c r="TYJ739"/>
      <c r="TYK739"/>
      <c r="TYL739"/>
      <c r="TYM739"/>
      <c r="TYN739"/>
      <c r="TYO739"/>
      <c r="TYP739"/>
      <c r="TYQ739"/>
      <c r="TYR739"/>
      <c r="TYS739"/>
      <c r="TYT739"/>
      <c r="TYU739"/>
      <c r="TYV739"/>
      <c r="TYW739"/>
      <c r="TYX739"/>
      <c r="TYY739"/>
      <c r="TYZ739"/>
      <c r="TZA739"/>
      <c r="TZB739"/>
      <c r="TZC739"/>
      <c r="TZD739"/>
      <c r="TZE739"/>
      <c r="TZF739"/>
      <c r="TZG739"/>
      <c r="TZH739"/>
      <c r="TZI739"/>
      <c r="TZJ739"/>
      <c r="TZK739"/>
      <c r="TZL739"/>
      <c r="TZM739"/>
      <c r="TZN739"/>
      <c r="TZO739"/>
      <c r="TZP739"/>
      <c r="TZQ739"/>
      <c r="TZR739"/>
      <c r="TZS739"/>
      <c r="TZT739"/>
      <c r="TZU739"/>
      <c r="TZV739"/>
      <c r="TZW739"/>
      <c r="TZX739"/>
      <c r="TZY739"/>
      <c r="TZZ739"/>
      <c r="UAA739"/>
      <c r="UAB739"/>
      <c r="UAC739"/>
      <c r="UAD739"/>
      <c r="UAE739"/>
      <c r="UAF739"/>
      <c r="UAG739"/>
      <c r="UAH739"/>
      <c r="UAI739"/>
      <c r="UAJ739"/>
      <c r="UAK739"/>
      <c r="UAL739"/>
      <c r="UAM739"/>
      <c r="UAN739"/>
      <c r="UAO739"/>
      <c r="UAP739"/>
      <c r="UAQ739"/>
      <c r="UAR739"/>
      <c r="UAS739"/>
      <c r="UAT739"/>
      <c r="UAU739"/>
      <c r="UAV739"/>
      <c r="UAW739"/>
      <c r="UAX739"/>
      <c r="UAY739"/>
      <c r="UAZ739"/>
      <c r="UBA739"/>
      <c r="UBB739"/>
      <c r="UBC739"/>
      <c r="UBD739"/>
      <c r="UBE739"/>
      <c r="UBF739"/>
      <c r="UBG739"/>
      <c r="UBH739"/>
      <c r="UBI739"/>
      <c r="UBJ739"/>
      <c r="UBK739"/>
      <c r="UBL739"/>
      <c r="UBM739"/>
      <c r="UBN739"/>
      <c r="UBO739"/>
      <c r="UBP739"/>
      <c r="UBQ739"/>
      <c r="UBR739"/>
      <c r="UBS739"/>
      <c r="UBT739"/>
      <c r="UBU739"/>
      <c r="UBV739"/>
      <c r="UBW739"/>
      <c r="UBX739"/>
      <c r="UBY739"/>
      <c r="UBZ739"/>
      <c r="UCA739"/>
      <c r="UCB739"/>
      <c r="UCC739"/>
      <c r="UCD739"/>
      <c r="UCE739"/>
      <c r="UCF739"/>
      <c r="UCG739"/>
      <c r="UCH739"/>
      <c r="UCI739"/>
      <c r="UCJ739"/>
      <c r="UCK739"/>
      <c r="UCL739"/>
      <c r="UCM739"/>
      <c r="UCN739"/>
      <c r="UCO739"/>
      <c r="UCP739"/>
      <c r="UCQ739"/>
      <c r="UCR739"/>
      <c r="UCS739"/>
      <c r="UCT739"/>
      <c r="UCU739"/>
      <c r="UCV739"/>
      <c r="UCW739"/>
      <c r="UCX739"/>
      <c r="UCY739"/>
      <c r="UCZ739"/>
      <c r="UDA739"/>
      <c r="UDB739"/>
      <c r="UDC739"/>
      <c r="UDD739"/>
      <c r="UDE739"/>
      <c r="UDF739"/>
      <c r="UDG739"/>
      <c r="UDH739"/>
      <c r="UDI739"/>
      <c r="UDJ739"/>
      <c r="UDK739"/>
      <c r="UDL739"/>
      <c r="UDM739"/>
      <c r="UDN739"/>
      <c r="UDO739"/>
      <c r="UDP739"/>
      <c r="UDQ739"/>
      <c r="UDR739"/>
      <c r="UDS739"/>
      <c r="UDT739"/>
      <c r="UDU739"/>
      <c r="UDV739"/>
      <c r="UDW739"/>
      <c r="UDX739"/>
      <c r="UDY739"/>
      <c r="UDZ739"/>
      <c r="UEA739"/>
      <c r="UEB739"/>
      <c r="UEC739"/>
      <c r="UED739"/>
      <c r="UEE739"/>
      <c r="UEF739"/>
      <c r="UEG739"/>
      <c r="UEH739"/>
      <c r="UEI739"/>
      <c r="UEJ739"/>
      <c r="UEK739"/>
      <c r="UEL739"/>
      <c r="UEM739"/>
      <c r="UEN739"/>
      <c r="UEO739"/>
      <c r="UEP739"/>
      <c r="UEQ739"/>
      <c r="UER739"/>
      <c r="UES739"/>
      <c r="UET739"/>
      <c r="UEU739"/>
      <c r="UEV739"/>
      <c r="UEW739"/>
      <c r="UEX739"/>
      <c r="UEY739"/>
      <c r="UEZ739"/>
      <c r="UFA739"/>
      <c r="UFB739"/>
      <c r="UFC739"/>
      <c r="UFD739"/>
      <c r="UFE739"/>
      <c r="UFF739"/>
      <c r="UFG739"/>
      <c r="UFH739"/>
      <c r="UFI739"/>
      <c r="UFJ739"/>
      <c r="UFK739"/>
      <c r="UFL739"/>
      <c r="UFM739"/>
      <c r="UFN739"/>
      <c r="UFO739"/>
      <c r="UFP739"/>
      <c r="UFQ739"/>
      <c r="UFR739"/>
      <c r="UFS739"/>
      <c r="UFT739"/>
      <c r="UFU739"/>
      <c r="UFV739"/>
      <c r="UFW739"/>
      <c r="UFX739"/>
      <c r="UFY739"/>
      <c r="UFZ739"/>
      <c r="UGA739"/>
      <c r="UGB739"/>
      <c r="UGC739"/>
      <c r="UGD739"/>
      <c r="UGE739"/>
      <c r="UGF739"/>
      <c r="UGG739"/>
      <c r="UGH739"/>
      <c r="UGI739"/>
      <c r="UGJ739"/>
      <c r="UGK739"/>
      <c r="UGL739"/>
      <c r="UGM739"/>
      <c r="UGN739"/>
      <c r="UGO739"/>
      <c r="UGP739"/>
      <c r="UGQ739"/>
      <c r="UGR739"/>
      <c r="UGS739"/>
      <c r="UGT739"/>
      <c r="UGU739"/>
      <c r="UGV739"/>
      <c r="UGW739"/>
      <c r="UGX739"/>
      <c r="UGY739"/>
      <c r="UGZ739"/>
      <c r="UHA739"/>
      <c r="UHB739"/>
      <c r="UHC739"/>
      <c r="UHD739"/>
      <c r="UHE739"/>
      <c r="UHF739"/>
      <c r="UHG739"/>
      <c r="UHH739"/>
      <c r="UHI739"/>
      <c r="UHJ739"/>
      <c r="UHK739"/>
      <c r="UHL739"/>
      <c r="UHM739"/>
      <c r="UHN739"/>
      <c r="UHO739"/>
      <c r="UHP739"/>
      <c r="UHQ739"/>
      <c r="UHR739"/>
      <c r="UHS739"/>
      <c r="UHT739"/>
      <c r="UHU739"/>
      <c r="UHV739"/>
      <c r="UHW739"/>
      <c r="UHX739"/>
      <c r="UHY739"/>
      <c r="UHZ739"/>
      <c r="UIA739"/>
      <c r="UIB739"/>
      <c r="UIC739"/>
      <c r="UID739"/>
      <c r="UIE739"/>
      <c r="UIF739"/>
      <c r="UIG739"/>
      <c r="UIH739"/>
      <c r="UII739"/>
      <c r="UIJ739"/>
      <c r="UIK739"/>
      <c r="UIL739"/>
      <c r="UIM739"/>
      <c r="UIN739"/>
      <c r="UIO739"/>
      <c r="UIP739"/>
      <c r="UIQ739"/>
      <c r="UIR739"/>
      <c r="UIS739"/>
      <c r="UIT739"/>
      <c r="UIU739"/>
      <c r="UIV739"/>
      <c r="UIW739"/>
      <c r="UIX739"/>
      <c r="UIY739"/>
      <c r="UIZ739"/>
      <c r="UJA739"/>
      <c r="UJB739"/>
      <c r="UJC739"/>
      <c r="UJD739"/>
      <c r="UJE739"/>
      <c r="UJF739"/>
      <c r="UJG739"/>
      <c r="UJH739"/>
      <c r="UJI739"/>
      <c r="UJJ739"/>
      <c r="UJK739"/>
      <c r="UJL739"/>
      <c r="UJM739"/>
      <c r="UJN739"/>
      <c r="UJO739"/>
      <c r="UJP739"/>
      <c r="UJQ739"/>
      <c r="UJR739"/>
      <c r="UJS739"/>
      <c r="UJT739"/>
      <c r="UJU739"/>
      <c r="UJV739"/>
      <c r="UJW739"/>
      <c r="UJX739"/>
      <c r="UJY739"/>
      <c r="UJZ739"/>
      <c r="UKA739"/>
      <c r="UKB739"/>
      <c r="UKC739"/>
      <c r="UKD739"/>
      <c r="UKE739"/>
      <c r="UKF739"/>
      <c r="UKG739"/>
      <c r="UKH739"/>
      <c r="UKI739"/>
      <c r="UKJ739"/>
      <c r="UKK739"/>
      <c r="UKL739"/>
      <c r="UKM739"/>
      <c r="UKN739"/>
      <c r="UKO739"/>
      <c r="UKP739"/>
      <c r="UKQ739"/>
      <c r="UKR739"/>
      <c r="UKS739"/>
      <c r="UKT739"/>
      <c r="UKU739"/>
      <c r="UKV739"/>
      <c r="UKW739"/>
      <c r="UKX739"/>
      <c r="UKY739"/>
      <c r="UKZ739"/>
      <c r="ULA739"/>
      <c r="ULB739"/>
      <c r="ULC739"/>
      <c r="ULD739"/>
      <c r="ULE739"/>
      <c r="ULF739"/>
      <c r="ULG739"/>
      <c r="ULH739"/>
      <c r="ULI739"/>
      <c r="ULJ739"/>
      <c r="ULK739"/>
      <c r="ULL739"/>
      <c r="ULM739"/>
      <c r="ULN739"/>
      <c r="ULO739"/>
      <c r="ULP739"/>
      <c r="ULQ739"/>
      <c r="ULR739"/>
      <c r="ULS739"/>
      <c r="ULT739"/>
      <c r="ULU739"/>
      <c r="ULV739"/>
      <c r="ULW739"/>
      <c r="ULX739"/>
      <c r="ULY739"/>
      <c r="ULZ739"/>
      <c r="UMA739"/>
      <c r="UMB739"/>
      <c r="UMC739"/>
      <c r="UMD739"/>
      <c r="UME739"/>
      <c r="UMF739"/>
      <c r="UMG739"/>
      <c r="UMH739"/>
      <c r="UMI739"/>
      <c r="UMJ739"/>
      <c r="UMK739"/>
      <c r="UML739"/>
      <c r="UMM739"/>
      <c r="UMN739"/>
      <c r="UMO739"/>
      <c r="UMP739"/>
      <c r="UMQ739"/>
      <c r="UMR739"/>
      <c r="UMS739"/>
      <c r="UMT739"/>
      <c r="UMU739"/>
      <c r="UMV739"/>
      <c r="UMW739"/>
      <c r="UMX739"/>
      <c r="UMY739"/>
      <c r="UMZ739"/>
      <c r="UNA739"/>
      <c r="UNB739"/>
      <c r="UNC739"/>
      <c r="UND739"/>
      <c r="UNE739"/>
      <c r="UNF739"/>
      <c r="UNG739"/>
      <c r="UNH739"/>
      <c r="UNI739"/>
      <c r="UNJ739"/>
      <c r="UNK739"/>
      <c r="UNL739"/>
      <c r="UNM739"/>
      <c r="UNN739"/>
      <c r="UNO739"/>
      <c r="UNP739"/>
      <c r="UNQ739"/>
      <c r="UNR739"/>
      <c r="UNS739"/>
      <c r="UNT739"/>
      <c r="UNU739"/>
      <c r="UNV739"/>
      <c r="UNW739"/>
      <c r="UNX739"/>
      <c r="UNY739"/>
      <c r="UNZ739"/>
      <c r="UOA739"/>
      <c r="UOB739"/>
      <c r="UOC739"/>
      <c r="UOD739"/>
      <c r="UOE739"/>
      <c r="UOF739"/>
      <c r="UOG739"/>
      <c r="UOH739"/>
      <c r="UOI739"/>
      <c r="UOJ739"/>
      <c r="UOK739"/>
      <c r="UOL739"/>
      <c r="UOM739"/>
      <c r="UON739"/>
      <c r="UOO739"/>
      <c r="UOP739"/>
      <c r="UOQ739"/>
      <c r="UOR739"/>
      <c r="UOS739"/>
      <c r="UOT739"/>
      <c r="UOU739"/>
      <c r="UOV739"/>
      <c r="UOW739"/>
      <c r="UOX739"/>
      <c r="UOY739"/>
      <c r="UOZ739"/>
      <c r="UPA739"/>
      <c r="UPB739"/>
      <c r="UPC739"/>
      <c r="UPD739"/>
      <c r="UPE739"/>
      <c r="UPF739"/>
      <c r="UPG739"/>
      <c r="UPH739"/>
      <c r="UPI739"/>
      <c r="UPJ739"/>
      <c r="UPK739"/>
      <c r="UPL739"/>
      <c r="UPM739"/>
      <c r="UPN739"/>
      <c r="UPO739"/>
      <c r="UPP739"/>
      <c r="UPQ739"/>
      <c r="UPR739"/>
      <c r="UPS739"/>
      <c r="UPT739"/>
      <c r="UPU739"/>
      <c r="UPV739"/>
      <c r="UPW739"/>
      <c r="UPX739"/>
      <c r="UPY739"/>
      <c r="UPZ739"/>
      <c r="UQA739"/>
      <c r="UQB739"/>
      <c r="UQC739"/>
      <c r="UQD739"/>
      <c r="UQE739"/>
      <c r="UQF739"/>
      <c r="UQG739"/>
      <c r="UQH739"/>
      <c r="UQI739"/>
      <c r="UQJ739"/>
      <c r="UQK739"/>
      <c r="UQL739"/>
      <c r="UQM739"/>
      <c r="UQN739"/>
      <c r="UQO739"/>
      <c r="UQP739"/>
      <c r="UQQ739"/>
      <c r="UQR739"/>
      <c r="UQS739"/>
      <c r="UQT739"/>
      <c r="UQU739"/>
      <c r="UQV739"/>
      <c r="UQW739"/>
      <c r="UQX739"/>
      <c r="UQY739"/>
      <c r="UQZ739"/>
      <c r="URA739"/>
      <c r="URB739"/>
      <c r="URC739"/>
      <c r="URD739"/>
      <c r="URE739"/>
      <c r="URF739"/>
      <c r="URG739"/>
      <c r="URH739"/>
      <c r="URI739"/>
      <c r="URJ739"/>
      <c r="URK739"/>
      <c r="URL739"/>
      <c r="URM739"/>
      <c r="URN739"/>
      <c r="URO739"/>
      <c r="URP739"/>
      <c r="URQ739"/>
      <c r="URR739"/>
      <c r="URS739"/>
      <c r="URT739"/>
      <c r="URU739"/>
      <c r="URV739"/>
      <c r="URW739"/>
      <c r="URX739"/>
      <c r="URY739"/>
      <c r="URZ739"/>
      <c r="USA739"/>
      <c r="USB739"/>
      <c r="USC739"/>
      <c r="USD739"/>
      <c r="USE739"/>
      <c r="USF739"/>
      <c r="USG739"/>
      <c r="USH739"/>
      <c r="USI739"/>
      <c r="USJ739"/>
      <c r="USK739"/>
      <c r="USL739"/>
      <c r="USM739"/>
      <c r="USN739"/>
      <c r="USO739"/>
      <c r="USP739"/>
      <c r="USQ739"/>
      <c r="USR739"/>
      <c r="USS739"/>
      <c r="UST739"/>
      <c r="USU739"/>
      <c r="USV739"/>
      <c r="USW739"/>
      <c r="USX739"/>
      <c r="USY739"/>
      <c r="USZ739"/>
      <c r="UTA739"/>
      <c r="UTB739"/>
      <c r="UTC739"/>
      <c r="UTD739"/>
      <c r="UTE739"/>
      <c r="UTF739"/>
      <c r="UTG739"/>
      <c r="UTH739"/>
      <c r="UTI739"/>
      <c r="UTJ739"/>
      <c r="UTK739"/>
      <c r="UTL739"/>
      <c r="UTM739"/>
      <c r="UTN739"/>
      <c r="UTO739"/>
      <c r="UTP739"/>
      <c r="UTQ739"/>
      <c r="UTR739"/>
      <c r="UTS739"/>
      <c r="UTT739"/>
      <c r="UTU739"/>
      <c r="UTV739"/>
      <c r="UTW739"/>
      <c r="UTX739"/>
      <c r="UTY739"/>
      <c r="UTZ739"/>
      <c r="UUA739"/>
      <c r="UUB739"/>
      <c r="UUC739"/>
      <c r="UUD739"/>
      <c r="UUE739"/>
      <c r="UUF739"/>
      <c r="UUG739"/>
      <c r="UUH739"/>
      <c r="UUI739"/>
      <c r="UUJ739"/>
      <c r="UUK739"/>
      <c r="UUL739"/>
      <c r="UUM739"/>
      <c r="UUN739"/>
      <c r="UUO739"/>
      <c r="UUP739"/>
      <c r="UUQ739"/>
      <c r="UUR739"/>
      <c r="UUS739"/>
      <c r="UUT739"/>
      <c r="UUU739"/>
      <c r="UUV739"/>
      <c r="UUW739"/>
      <c r="UUX739"/>
      <c r="UUY739"/>
      <c r="UUZ739"/>
      <c r="UVA739"/>
      <c r="UVB739"/>
      <c r="UVC739"/>
      <c r="UVD739"/>
      <c r="UVE739"/>
      <c r="UVF739"/>
      <c r="UVG739"/>
      <c r="UVH739"/>
      <c r="UVI739"/>
      <c r="UVJ739"/>
      <c r="UVK739"/>
      <c r="UVL739"/>
      <c r="UVM739"/>
      <c r="UVN739"/>
      <c r="UVO739"/>
      <c r="UVP739"/>
      <c r="UVQ739"/>
      <c r="UVR739"/>
      <c r="UVS739"/>
      <c r="UVT739"/>
      <c r="UVU739"/>
      <c r="UVV739"/>
      <c r="UVW739"/>
      <c r="UVX739"/>
      <c r="UVY739"/>
      <c r="UVZ739"/>
      <c r="UWA739"/>
      <c r="UWB739"/>
      <c r="UWC739"/>
      <c r="UWD739"/>
      <c r="UWE739"/>
      <c r="UWF739"/>
      <c r="UWG739"/>
      <c r="UWH739"/>
      <c r="UWI739"/>
      <c r="UWJ739"/>
      <c r="UWK739"/>
      <c r="UWL739"/>
      <c r="UWM739"/>
      <c r="UWN739"/>
      <c r="UWO739"/>
      <c r="UWP739"/>
      <c r="UWQ739"/>
      <c r="UWR739"/>
      <c r="UWS739"/>
      <c r="UWT739"/>
      <c r="UWU739"/>
      <c r="UWV739"/>
      <c r="UWW739"/>
      <c r="UWX739"/>
      <c r="UWY739"/>
      <c r="UWZ739"/>
      <c r="UXA739"/>
      <c r="UXB739"/>
      <c r="UXC739"/>
      <c r="UXD739"/>
      <c r="UXE739"/>
      <c r="UXF739"/>
      <c r="UXG739"/>
      <c r="UXH739"/>
      <c r="UXI739"/>
      <c r="UXJ739"/>
      <c r="UXK739"/>
      <c r="UXL739"/>
      <c r="UXM739"/>
      <c r="UXN739"/>
      <c r="UXO739"/>
      <c r="UXP739"/>
      <c r="UXQ739"/>
      <c r="UXR739"/>
      <c r="UXS739"/>
      <c r="UXT739"/>
      <c r="UXU739"/>
      <c r="UXV739"/>
      <c r="UXW739"/>
      <c r="UXX739"/>
      <c r="UXY739"/>
      <c r="UXZ739"/>
      <c r="UYA739"/>
      <c r="UYB739"/>
      <c r="UYC739"/>
      <c r="UYD739"/>
      <c r="UYE739"/>
      <c r="UYF739"/>
      <c r="UYG739"/>
      <c r="UYH739"/>
      <c r="UYI739"/>
      <c r="UYJ739"/>
      <c r="UYK739"/>
      <c r="UYL739"/>
      <c r="UYM739"/>
      <c r="UYN739"/>
      <c r="UYO739"/>
      <c r="UYP739"/>
      <c r="UYQ739"/>
      <c r="UYR739"/>
      <c r="UYS739"/>
      <c r="UYT739"/>
      <c r="UYU739"/>
      <c r="UYV739"/>
      <c r="UYW739"/>
      <c r="UYX739"/>
      <c r="UYY739"/>
      <c r="UYZ739"/>
      <c r="UZA739"/>
      <c r="UZB739"/>
      <c r="UZC739"/>
      <c r="UZD739"/>
      <c r="UZE739"/>
      <c r="UZF739"/>
      <c r="UZG739"/>
      <c r="UZH739"/>
      <c r="UZI739"/>
      <c r="UZJ739"/>
      <c r="UZK739"/>
      <c r="UZL739"/>
      <c r="UZM739"/>
      <c r="UZN739"/>
      <c r="UZO739"/>
      <c r="UZP739"/>
      <c r="UZQ739"/>
      <c r="UZR739"/>
      <c r="UZS739"/>
      <c r="UZT739"/>
      <c r="UZU739"/>
      <c r="UZV739"/>
      <c r="UZW739"/>
      <c r="UZX739"/>
      <c r="UZY739"/>
      <c r="UZZ739"/>
      <c r="VAA739"/>
      <c r="VAB739"/>
      <c r="VAC739"/>
      <c r="VAD739"/>
      <c r="VAE739"/>
      <c r="VAF739"/>
      <c r="VAG739"/>
      <c r="VAH739"/>
      <c r="VAI739"/>
      <c r="VAJ739"/>
      <c r="VAK739"/>
      <c r="VAL739"/>
      <c r="VAM739"/>
      <c r="VAN739"/>
      <c r="VAO739"/>
      <c r="VAP739"/>
      <c r="VAQ739"/>
      <c r="VAR739"/>
      <c r="VAS739"/>
      <c r="VAT739"/>
      <c r="VAU739"/>
      <c r="VAV739"/>
      <c r="VAW739"/>
      <c r="VAX739"/>
      <c r="VAY739"/>
      <c r="VAZ739"/>
      <c r="VBA739"/>
      <c r="VBB739"/>
      <c r="VBC739"/>
      <c r="VBD739"/>
      <c r="VBE739"/>
      <c r="VBF739"/>
      <c r="VBG739"/>
      <c r="VBH739"/>
      <c r="VBI739"/>
      <c r="VBJ739"/>
      <c r="VBK739"/>
      <c r="VBL739"/>
      <c r="VBM739"/>
      <c r="VBN739"/>
      <c r="VBO739"/>
      <c r="VBP739"/>
      <c r="VBQ739"/>
      <c r="VBR739"/>
      <c r="VBS739"/>
      <c r="VBT739"/>
      <c r="VBU739"/>
      <c r="VBV739"/>
      <c r="VBW739"/>
      <c r="VBX739"/>
      <c r="VBY739"/>
      <c r="VBZ739"/>
      <c r="VCA739"/>
      <c r="VCB739"/>
      <c r="VCC739"/>
      <c r="VCD739"/>
      <c r="VCE739"/>
      <c r="VCF739"/>
      <c r="VCG739"/>
      <c r="VCH739"/>
      <c r="VCI739"/>
      <c r="VCJ739"/>
      <c r="VCK739"/>
      <c r="VCL739"/>
      <c r="VCM739"/>
      <c r="VCN739"/>
      <c r="VCO739"/>
      <c r="VCP739"/>
      <c r="VCQ739"/>
      <c r="VCR739"/>
      <c r="VCS739"/>
      <c r="VCT739"/>
      <c r="VCU739"/>
      <c r="VCV739"/>
      <c r="VCW739"/>
      <c r="VCX739"/>
      <c r="VCY739"/>
      <c r="VCZ739"/>
      <c r="VDA739"/>
      <c r="VDB739"/>
      <c r="VDC739"/>
      <c r="VDD739"/>
      <c r="VDE739"/>
      <c r="VDF739"/>
      <c r="VDG739"/>
      <c r="VDH739"/>
      <c r="VDI739"/>
      <c r="VDJ739"/>
      <c r="VDK739"/>
      <c r="VDL739"/>
      <c r="VDM739"/>
      <c r="VDN739"/>
      <c r="VDO739"/>
      <c r="VDP739"/>
      <c r="VDQ739"/>
      <c r="VDR739"/>
      <c r="VDS739"/>
      <c r="VDT739"/>
      <c r="VDU739"/>
      <c r="VDV739"/>
      <c r="VDW739"/>
      <c r="VDX739"/>
      <c r="VDY739"/>
      <c r="VDZ739"/>
      <c r="VEA739"/>
      <c r="VEB739"/>
      <c r="VEC739"/>
      <c r="VED739"/>
      <c r="VEE739"/>
      <c r="VEF739"/>
      <c r="VEG739"/>
      <c r="VEH739"/>
      <c r="VEI739"/>
      <c r="VEJ739"/>
      <c r="VEK739"/>
      <c r="VEL739"/>
      <c r="VEM739"/>
      <c r="VEN739"/>
      <c r="VEO739"/>
      <c r="VEP739"/>
      <c r="VEQ739"/>
      <c r="VER739"/>
      <c r="VES739"/>
      <c r="VET739"/>
      <c r="VEU739"/>
      <c r="VEV739"/>
      <c r="VEW739"/>
      <c r="VEX739"/>
      <c r="VEY739"/>
      <c r="VEZ739"/>
      <c r="VFA739"/>
      <c r="VFB739"/>
      <c r="VFC739"/>
      <c r="VFD739"/>
      <c r="VFE739"/>
      <c r="VFF739"/>
      <c r="VFG739"/>
      <c r="VFH739"/>
      <c r="VFI739"/>
      <c r="VFJ739"/>
      <c r="VFK739"/>
      <c r="VFL739"/>
      <c r="VFM739"/>
      <c r="VFN739"/>
      <c r="VFO739"/>
      <c r="VFP739"/>
      <c r="VFQ739"/>
      <c r="VFR739"/>
      <c r="VFS739"/>
      <c r="VFT739"/>
      <c r="VFU739"/>
      <c r="VFV739"/>
      <c r="VFW739"/>
      <c r="VFX739"/>
      <c r="VFY739"/>
      <c r="VFZ739"/>
      <c r="VGA739"/>
      <c r="VGB739"/>
      <c r="VGC739"/>
      <c r="VGD739"/>
      <c r="VGE739"/>
      <c r="VGF739"/>
      <c r="VGG739"/>
      <c r="VGH739"/>
      <c r="VGI739"/>
      <c r="VGJ739"/>
      <c r="VGK739"/>
      <c r="VGL739"/>
      <c r="VGM739"/>
      <c r="VGN739"/>
      <c r="VGO739"/>
      <c r="VGP739"/>
      <c r="VGQ739"/>
      <c r="VGR739"/>
      <c r="VGS739"/>
      <c r="VGT739"/>
      <c r="VGU739"/>
      <c r="VGV739"/>
      <c r="VGW739"/>
      <c r="VGX739"/>
      <c r="VGY739"/>
      <c r="VGZ739"/>
      <c r="VHA739"/>
      <c r="VHB739"/>
      <c r="VHC739"/>
      <c r="VHD739"/>
      <c r="VHE739"/>
      <c r="VHF739"/>
      <c r="VHG739"/>
      <c r="VHH739"/>
      <c r="VHI739"/>
      <c r="VHJ739"/>
      <c r="VHK739"/>
      <c r="VHL739"/>
      <c r="VHM739"/>
      <c r="VHN739"/>
      <c r="VHO739"/>
      <c r="VHP739"/>
      <c r="VHQ739"/>
      <c r="VHR739"/>
      <c r="VHS739"/>
      <c r="VHT739"/>
      <c r="VHU739"/>
      <c r="VHV739"/>
      <c r="VHW739"/>
      <c r="VHX739"/>
      <c r="VHY739"/>
      <c r="VHZ739"/>
      <c r="VIA739"/>
      <c r="VIB739"/>
      <c r="VIC739"/>
      <c r="VID739"/>
      <c r="VIE739"/>
      <c r="VIF739"/>
      <c r="VIG739"/>
      <c r="VIH739"/>
      <c r="VII739"/>
      <c r="VIJ739"/>
      <c r="VIK739"/>
      <c r="VIL739"/>
      <c r="VIM739"/>
      <c r="VIN739"/>
      <c r="VIO739"/>
      <c r="VIP739"/>
      <c r="VIQ739"/>
      <c r="VIR739"/>
      <c r="VIS739"/>
      <c r="VIT739"/>
      <c r="VIU739"/>
      <c r="VIV739"/>
      <c r="VIW739"/>
      <c r="VIX739"/>
      <c r="VIY739"/>
      <c r="VIZ739"/>
      <c r="VJA739"/>
      <c r="VJB739"/>
      <c r="VJC739"/>
      <c r="VJD739"/>
      <c r="VJE739"/>
      <c r="VJF739"/>
      <c r="VJG739"/>
      <c r="VJH739"/>
      <c r="VJI739"/>
      <c r="VJJ739"/>
      <c r="VJK739"/>
      <c r="VJL739"/>
      <c r="VJM739"/>
      <c r="VJN739"/>
      <c r="VJO739"/>
      <c r="VJP739"/>
      <c r="VJQ739"/>
      <c r="VJR739"/>
      <c r="VJS739"/>
      <c r="VJT739"/>
      <c r="VJU739"/>
      <c r="VJV739"/>
      <c r="VJW739"/>
      <c r="VJX739"/>
      <c r="VJY739"/>
      <c r="VJZ739"/>
      <c r="VKA739"/>
      <c r="VKB739"/>
      <c r="VKC739"/>
      <c r="VKD739"/>
      <c r="VKE739"/>
      <c r="VKF739"/>
      <c r="VKG739"/>
      <c r="VKH739"/>
      <c r="VKI739"/>
      <c r="VKJ739"/>
      <c r="VKK739"/>
      <c r="VKL739"/>
      <c r="VKM739"/>
      <c r="VKN739"/>
      <c r="VKO739"/>
      <c r="VKP739"/>
      <c r="VKQ739"/>
      <c r="VKR739"/>
      <c r="VKS739"/>
      <c r="VKT739"/>
      <c r="VKU739"/>
      <c r="VKV739"/>
      <c r="VKW739"/>
      <c r="VKX739"/>
      <c r="VKY739"/>
      <c r="VKZ739"/>
      <c r="VLA739"/>
      <c r="VLB739"/>
      <c r="VLC739"/>
      <c r="VLD739"/>
      <c r="VLE739"/>
      <c r="VLF739"/>
      <c r="VLG739"/>
      <c r="VLH739"/>
      <c r="VLI739"/>
      <c r="VLJ739"/>
      <c r="VLK739"/>
      <c r="VLL739"/>
      <c r="VLM739"/>
      <c r="VLN739"/>
      <c r="VLO739"/>
      <c r="VLP739"/>
      <c r="VLQ739"/>
      <c r="VLR739"/>
      <c r="VLS739"/>
      <c r="VLT739"/>
      <c r="VLU739"/>
      <c r="VLV739"/>
      <c r="VLW739"/>
      <c r="VLX739"/>
      <c r="VLY739"/>
      <c r="VLZ739"/>
      <c r="VMA739"/>
      <c r="VMB739"/>
      <c r="VMC739"/>
      <c r="VMD739"/>
      <c r="VME739"/>
      <c r="VMF739"/>
      <c r="VMG739"/>
      <c r="VMH739"/>
      <c r="VMI739"/>
      <c r="VMJ739"/>
      <c r="VMK739"/>
      <c r="VML739"/>
      <c r="VMM739"/>
      <c r="VMN739"/>
      <c r="VMO739"/>
      <c r="VMP739"/>
      <c r="VMQ739"/>
      <c r="VMR739"/>
      <c r="VMS739"/>
      <c r="VMT739"/>
      <c r="VMU739"/>
      <c r="VMV739"/>
      <c r="VMW739"/>
      <c r="VMX739"/>
      <c r="VMY739"/>
      <c r="VMZ739"/>
      <c r="VNA739"/>
      <c r="VNB739"/>
      <c r="VNC739"/>
      <c r="VND739"/>
      <c r="VNE739"/>
      <c r="VNF739"/>
      <c r="VNG739"/>
      <c r="VNH739"/>
      <c r="VNI739"/>
      <c r="VNJ739"/>
      <c r="VNK739"/>
      <c r="VNL739"/>
      <c r="VNM739"/>
      <c r="VNN739"/>
      <c r="VNO739"/>
      <c r="VNP739"/>
      <c r="VNQ739"/>
      <c r="VNR739"/>
      <c r="VNS739"/>
      <c r="VNT739"/>
      <c r="VNU739"/>
      <c r="VNV739"/>
      <c r="VNW739"/>
      <c r="VNX739"/>
      <c r="VNY739"/>
      <c r="VNZ739"/>
      <c r="VOA739"/>
      <c r="VOB739"/>
      <c r="VOC739"/>
      <c r="VOD739"/>
      <c r="VOE739"/>
      <c r="VOF739"/>
      <c r="VOG739"/>
      <c r="VOH739"/>
      <c r="VOI739"/>
      <c r="VOJ739"/>
      <c r="VOK739"/>
      <c r="VOL739"/>
      <c r="VOM739"/>
      <c r="VON739"/>
      <c r="VOO739"/>
      <c r="VOP739"/>
      <c r="VOQ739"/>
      <c r="VOR739"/>
      <c r="VOS739"/>
      <c r="VOT739"/>
      <c r="VOU739"/>
      <c r="VOV739"/>
      <c r="VOW739"/>
      <c r="VOX739"/>
      <c r="VOY739"/>
      <c r="VOZ739"/>
      <c r="VPA739"/>
      <c r="VPB739"/>
      <c r="VPC739"/>
      <c r="VPD739"/>
      <c r="VPE739"/>
      <c r="VPF739"/>
      <c r="VPG739"/>
      <c r="VPH739"/>
      <c r="VPI739"/>
      <c r="VPJ739"/>
      <c r="VPK739"/>
      <c r="VPL739"/>
      <c r="VPM739"/>
      <c r="VPN739"/>
      <c r="VPO739"/>
      <c r="VPP739"/>
      <c r="VPQ739"/>
      <c r="VPR739"/>
      <c r="VPS739"/>
      <c r="VPT739"/>
      <c r="VPU739"/>
      <c r="VPV739"/>
      <c r="VPW739"/>
      <c r="VPX739"/>
      <c r="VPY739"/>
      <c r="VPZ739"/>
      <c r="VQA739"/>
      <c r="VQB739"/>
      <c r="VQC739"/>
      <c r="VQD739"/>
      <c r="VQE739"/>
      <c r="VQF739"/>
      <c r="VQG739"/>
      <c r="VQH739"/>
      <c r="VQI739"/>
      <c r="VQJ739"/>
      <c r="VQK739"/>
      <c r="VQL739"/>
      <c r="VQM739"/>
      <c r="VQN739"/>
      <c r="VQO739"/>
      <c r="VQP739"/>
      <c r="VQQ739"/>
      <c r="VQR739"/>
      <c r="VQS739"/>
      <c r="VQT739"/>
      <c r="VQU739"/>
      <c r="VQV739"/>
      <c r="VQW739"/>
      <c r="VQX739"/>
      <c r="VQY739"/>
      <c r="VQZ739"/>
      <c r="VRA739"/>
      <c r="VRB739"/>
      <c r="VRC739"/>
      <c r="VRD739"/>
      <c r="VRE739"/>
      <c r="VRF739"/>
      <c r="VRG739"/>
      <c r="VRH739"/>
      <c r="VRI739"/>
      <c r="VRJ739"/>
      <c r="VRK739"/>
      <c r="VRL739"/>
      <c r="VRM739"/>
      <c r="VRN739"/>
      <c r="VRO739"/>
      <c r="VRP739"/>
      <c r="VRQ739"/>
      <c r="VRR739"/>
      <c r="VRS739"/>
      <c r="VRT739"/>
      <c r="VRU739"/>
      <c r="VRV739"/>
      <c r="VRW739"/>
      <c r="VRX739"/>
      <c r="VRY739"/>
      <c r="VRZ739"/>
      <c r="VSA739"/>
      <c r="VSB739"/>
      <c r="VSC739"/>
      <c r="VSD739"/>
      <c r="VSE739"/>
      <c r="VSF739"/>
      <c r="VSG739"/>
      <c r="VSH739"/>
      <c r="VSI739"/>
      <c r="VSJ739"/>
      <c r="VSK739"/>
      <c r="VSL739"/>
      <c r="VSM739"/>
      <c r="VSN739"/>
      <c r="VSO739"/>
      <c r="VSP739"/>
      <c r="VSQ739"/>
      <c r="VSR739"/>
      <c r="VSS739"/>
      <c r="VST739"/>
      <c r="VSU739"/>
      <c r="VSV739"/>
      <c r="VSW739"/>
      <c r="VSX739"/>
      <c r="VSY739"/>
      <c r="VSZ739"/>
      <c r="VTA739"/>
      <c r="VTB739"/>
      <c r="VTC739"/>
      <c r="VTD739"/>
      <c r="VTE739"/>
      <c r="VTF739"/>
      <c r="VTG739"/>
      <c r="VTH739"/>
      <c r="VTI739"/>
      <c r="VTJ739"/>
      <c r="VTK739"/>
      <c r="VTL739"/>
      <c r="VTM739"/>
      <c r="VTN739"/>
      <c r="VTO739"/>
      <c r="VTP739"/>
      <c r="VTQ739"/>
      <c r="VTR739"/>
      <c r="VTS739"/>
      <c r="VTT739"/>
      <c r="VTU739"/>
      <c r="VTV739"/>
      <c r="VTW739"/>
      <c r="VTX739"/>
      <c r="VTY739"/>
      <c r="VTZ739"/>
      <c r="VUA739"/>
      <c r="VUB739"/>
      <c r="VUC739"/>
      <c r="VUD739"/>
      <c r="VUE739"/>
      <c r="VUF739"/>
      <c r="VUG739"/>
      <c r="VUH739"/>
      <c r="VUI739"/>
      <c r="VUJ739"/>
      <c r="VUK739"/>
      <c r="VUL739"/>
      <c r="VUM739"/>
      <c r="VUN739"/>
      <c r="VUO739"/>
      <c r="VUP739"/>
      <c r="VUQ739"/>
      <c r="VUR739"/>
      <c r="VUS739"/>
      <c r="VUT739"/>
      <c r="VUU739"/>
      <c r="VUV739"/>
      <c r="VUW739"/>
      <c r="VUX739"/>
      <c r="VUY739"/>
      <c r="VUZ739"/>
      <c r="VVA739"/>
      <c r="VVB739"/>
      <c r="VVC739"/>
      <c r="VVD739"/>
      <c r="VVE739"/>
      <c r="VVF739"/>
      <c r="VVG739"/>
      <c r="VVH739"/>
      <c r="VVI739"/>
      <c r="VVJ739"/>
      <c r="VVK739"/>
      <c r="VVL739"/>
      <c r="VVM739"/>
      <c r="VVN739"/>
      <c r="VVO739"/>
      <c r="VVP739"/>
      <c r="VVQ739"/>
      <c r="VVR739"/>
      <c r="VVS739"/>
      <c r="VVT739"/>
      <c r="VVU739"/>
      <c r="VVV739"/>
      <c r="VVW739"/>
      <c r="VVX739"/>
      <c r="VVY739"/>
      <c r="VVZ739"/>
      <c r="VWA739"/>
      <c r="VWB739"/>
      <c r="VWC739"/>
      <c r="VWD739"/>
      <c r="VWE739"/>
      <c r="VWF739"/>
      <c r="VWG739"/>
      <c r="VWH739"/>
      <c r="VWI739"/>
      <c r="VWJ739"/>
      <c r="VWK739"/>
      <c r="VWL739"/>
      <c r="VWM739"/>
      <c r="VWN739"/>
      <c r="VWO739"/>
      <c r="VWP739"/>
      <c r="VWQ739"/>
      <c r="VWR739"/>
      <c r="VWS739"/>
      <c r="VWT739"/>
      <c r="VWU739"/>
      <c r="VWV739"/>
      <c r="VWW739"/>
      <c r="VWX739"/>
      <c r="VWY739"/>
      <c r="VWZ739"/>
      <c r="VXA739"/>
      <c r="VXB739"/>
      <c r="VXC739"/>
      <c r="VXD739"/>
      <c r="VXE739"/>
      <c r="VXF739"/>
      <c r="VXG739"/>
      <c r="VXH739"/>
      <c r="VXI739"/>
      <c r="VXJ739"/>
      <c r="VXK739"/>
      <c r="VXL739"/>
      <c r="VXM739"/>
      <c r="VXN739"/>
      <c r="VXO739"/>
      <c r="VXP739"/>
      <c r="VXQ739"/>
      <c r="VXR739"/>
      <c r="VXS739"/>
      <c r="VXT739"/>
      <c r="VXU739"/>
      <c r="VXV739"/>
      <c r="VXW739"/>
      <c r="VXX739"/>
      <c r="VXY739"/>
      <c r="VXZ739"/>
      <c r="VYA739"/>
      <c r="VYB739"/>
      <c r="VYC739"/>
      <c r="VYD739"/>
      <c r="VYE739"/>
      <c r="VYF739"/>
      <c r="VYG739"/>
      <c r="VYH739"/>
      <c r="VYI739"/>
      <c r="VYJ739"/>
      <c r="VYK739"/>
      <c r="VYL739"/>
      <c r="VYM739"/>
      <c r="VYN739"/>
      <c r="VYO739"/>
      <c r="VYP739"/>
      <c r="VYQ739"/>
      <c r="VYR739"/>
      <c r="VYS739"/>
      <c r="VYT739"/>
      <c r="VYU739"/>
      <c r="VYV739"/>
      <c r="VYW739"/>
      <c r="VYX739"/>
      <c r="VYY739"/>
      <c r="VYZ739"/>
      <c r="VZA739"/>
      <c r="VZB739"/>
      <c r="VZC739"/>
      <c r="VZD739"/>
      <c r="VZE739"/>
      <c r="VZF739"/>
      <c r="VZG739"/>
      <c r="VZH739"/>
      <c r="VZI739"/>
      <c r="VZJ739"/>
      <c r="VZK739"/>
      <c r="VZL739"/>
      <c r="VZM739"/>
      <c r="VZN739"/>
      <c r="VZO739"/>
      <c r="VZP739"/>
      <c r="VZQ739"/>
      <c r="VZR739"/>
      <c r="VZS739"/>
      <c r="VZT739"/>
      <c r="VZU739"/>
      <c r="VZV739"/>
      <c r="VZW739"/>
      <c r="VZX739"/>
      <c r="VZY739"/>
      <c r="VZZ739"/>
      <c r="WAA739"/>
      <c r="WAB739"/>
      <c r="WAC739"/>
      <c r="WAD739"/>
      <c r="WAE739"/>
      <c r="WAF739"/>
      <c r="WAG739"/>
      <c r="WAH739"/>
      <c r="WAI739"/>
      <c r="WAJ739"/>
      <c r="WAK739"/>
      <c r="WAL739"/>
      <c r="WAM739"/>
      <c r="WAN739"/>
      <c r="WAO739"/>
      <c r="WAP739"/>
      <c r="WAQ739"/>
      <c r="WAR739"/>
      <c r="WAS739"/>
      <c r="WAT739"/>
      <c r="WAU739"/>
      <c r="WAV739"/>
      <c r="WAW739"/>
      <c r="WAX739"/>
      <c r="WAY739"/>
      <c r="WAZ739"/>
      <c r="WBA739"/>
      <c r="WBB739"/>
      <c r="WBC739"/>
      <c r="WBD739"/>
      <c r="WBE739"/>
      <c r="WBF739"/>
      <c r="WBG739"/>
      <c r="WBH739"/>
      <c r="WBI739"/>
      <c r="WBJ739"/>
      <c r="WBK739"/>
      <c r="WBL739"/>
      <c r="WBM739"/>
      <c r="WBN739"/>
      <c r="WBO739"/>
      <c r="WBP739"/>
      <c r="WBQ739"/>
      <c r="WBR739"/>
      <c r="WBS739"/>
      <c r="WBT739"/>
      <c r="WBU739"/>
      <c r="WBV739"/>
      <c r="WBW739"/>
      <c r="WBX739"/>
      <c r="WBY739"/>
      <c r="WBZ739"/>
      <c r="WCA739"/>
      <c r="WCB739"/>
      <c r="WCC739"/>
      <c r="WCD739"/>
      <c r="WCE739"/>
      <c r="WCF739"/>
      <c r="WCG739"/>
      <c r="WCH739"/>
      <c r="WCI739"/>
      <c r="WCJ739"/>
      <c r="WCK739"/>
      <c r="WCL739"/>
      <c r="WCM739"/>
      <c r="WCN739"/>
      <c r="WCO739"/>
      <c r="WCP739"/>
      <c r="WCQ739"/>
      <c r="WCR739"/>
      <c r="WCS739"/>
      <c r="WCT739"/>
      <c r="WCU739"/>
      <c r="WCV739"/>
      <c r="WCW739"/>
      <c r="WCX739"/>
      <c r="WCY739"/>
      <c r="WCZ739"/>
      <c r="WDA739"/>
      <c r="WDB739"/>
      <c r="WDC739"/>
      <c r="WDD739"/>
      <c r="WDE739"/>
      <c r="WDF739"/>
      <c r="WDG739"/>
      <c r="WDH739"/>
      <c r="WDI739"/>
      <c r="WDJ739"/>
      <c r="WDK739"/>
      <c r="WDL739"/>
      <c r="WDM739"/>
      <c r="WDN739"/>
      <c r="WDO739"/>
      <c r="WDP739"/>
      <c r="WDQ739"/>
      <c r="WDR739"/>
      <c r="WDS739"/>
      <c r="WDT739"/>
      <c r="WDU739"/>
      <c r="WDV739"/>
      <c r="WDW739"/>
      <c r="WDX739"/>
      <c r="WDY739"/>
      <c r="WDZ739"/>
      <c r="WEA739"/>
      <c r="WEB739"/>
      <c r="WEC739"/>
      <c r="WED739"/>
      <c r="WEE739"/>
      <c r="WEF739"/>
      <c r="WEG739"/>
      <c r="WEH739"/>
      <c r="WEI739"/>
      <c r="WEJ739"/>
      <c r="WEK739"/>
      <c r="WEL739"/>
      <c r="WEM739"/>
      <c r="WEN739"/>
      <c r="WEO739"/>
      <c r="WEP739"/>
      <c r="WEQ739"/>
      <c r="WER739"/>
      <c r="WES739"/>
      <c r="WET739"/>
      <c r="WEU739"/>
      <c r="WEV739"/>
      <c r="WEW739"/>
      <c r="WEX739"/>
      <c r="WEY739"/>
      <c r="WEZ739"/>
      <c r="WFA739"/>
      <c r="WFB739"/>
      <c r="WFC739"/>
      <c r="WFD739"/>
      <c r="WFE739"/>
      <c r="WFF739"/>
      <c r="WFG739"/>
      <c r="WFH739"/>
      <c r="WFI739"/>
      <c r="WFJ739"/>
      <c r="WFK739"/>
      <c r="WFL739"/>
      <c r="WFM739"/>
      <c r="WFN739"/>
      <c r="WFO739"/>
      <c r="WFP739"/>
      <c r="WFQ739"/>
      <c r="WFR739"/>
      <c r="WFS739"/>
      <c r="WFT739"/>
      <c r="WFU739"/>
      <c r="WFV739"/>
      <c r="WFW739"/>
      <c r="WFX739"/>
      <c r="WFY739"/>
      <c r="WFZ739"/>
      <c r="WGA739"/>
      <c r="WGB739"/>
      <c r="WGC739"/>
      <c r="WGD739"/>
      <c r="WGE739"/>
      <c r="WGF739"/>
      <c r="WGG739"/>
      <c r="WGH739"/>
      <c r="WGI739"/>
      <c r="WGJ739"/>
      <c r="WGK739"/>
      <c r="WGL739"/>
      <c r="WGM739"/>
      <c r="WGN739"/>
      <c r="WGO739"/>
      <c r="WGP739"/>
      <c r="WGQ739"/>
      <c r="WGR739"/>
      <c r="WGS739"/>
      <c r="WGT739"/>
      <c r="WGU739"/>
      <c r="WGV739"/>
      <c r="WGW739"/>
      <c r="WGX739"/>
      <c r="WGY739"/>
      <c r="WGZ739"/>
      <c r="WHA739"/>
      <c r="WHB739"/>
      <c r="WHC739"/>
      <c r="WHD739"/>
      <c r="WHE739"/>
      <c r="WHF739"/>
      <c r="WHG739"/>
      <c r="WHH739"/>
      <c r="WHI739"/>
      <c r="WHJ739"/>
      <c r="WHK739"/>
      <c r="WHL739"/>
      <c r="WHM739"/>
      <c r="WHN739"/>
      <c r="WHO739"/>
      <c r="WHP739"/>
      <c r="WHQ739"/>
      <c r="WHR739"/>
      <c r="WHS739"/>
      <c r="WHT739"/>
      <c r="WHU739"/>
      <c r="WHV739"/>
      <c r="WHW739"/>
      <c r="WHX739"/>
      <c r="WHY739"/>
      <c r="WHZ739"/>
      <c r="WIA739"/>
      <c r="WIB739"/>
      <c r="WIC739"/>
      <c r="WID739"/>
      <c r="WIE739"/>
      <c r="WIF739"/>
      <c r="WIG739"/>
      <c r="WIH739"/>
      <c r="WII739"/>
      <c r="WIJ739"/>
      <c r="WIK739"/>
      <c r="WIL739"/>
      <c r="WIM739"/>
      <c r="WIN739"/>
      <c r="WIO739"/>
      <c r="WIP739"/>
      <c r="WIQ739"/>
      <c r="WIR739"/>
      <c r="WIS739"/>
      <c r="WIT739"/>
      <c r="WIU739"/>
      <c r="WIV739"/>
      <c r="WIW739"/>
      <c r="WIX739"/>
      <c r="WIY739"/>
      <c r="WIZ739"/>
      <c r="WJA739"/>
      <c r="WJB739"/>
      <c r="WJC739"/>
      <c r="WJD739"/>
      <c r="WJE739"/>
      <c r="WJF739"/>
      <c r="WJG739"/>
      <c r="WJH739"/>
      <c r="WJI739"/>
      <c r="WJJ739"/>
      <c r="WJK739"/>
      <c r="WJL739"/>
      <c r="WJM739"/>
      <c r="WJN739"/>
      <c r="WJO739"/>
      <c r="WJP739"/>
      <c r="WJQ739"/>
      <c r="WJR739"/>
      <c r="WJS739"/>
      <c r="WJT739"/>
      <c r="WJU739"/>
      <c r="WJV739"/>
      <c r="WJW739"/>
      <c r="WJX739"/>
      <c r="WJY739"/>
      <c r="WJZ739"/>
      <c r="WKA739"/>
      <c r="WKB739"/>
      <c r="WKC739"/>
      <c r="WKD739"/>
      <c r="WKE739"/>
      <c r="WKF739"/>
      <c r="WKG739"/>
      <c r="WKH739"/>
      <c r="WKI739"/>
      <c r="WKJ739"/>
      <c r="WKK739"/>
      <c r="WKL739"/>
      <c r="WKM739"/>
      <c r="WKN739"/>
      <c r="WKO739"/>
      <c r="WKP739"/>
      <c r="WKQ739"/>
      <c r="WKR739"/>
      <c r="WKS739"/>
      <c r="WKT739"/>
      <c r="WKU739"/>
      <c r="WKV739"/>
      <c r="WKW739"/>
      <c r="WKX739"/>
      <c r="WKY739"/>
      <c r="WKZ739"/>
      <c r="WLA739"/>
      <c r="WLB739"/>
      <c r="WLC739"/>
      <c r="WLD739"/>
      <c r="WLE739"/>
      <c r="WLF739"/>
      <c r="WLG739"/>
      <c r="WLH739"/>
      <c r="WLI739"/>
      <c r="WLJ739"/>
      <c r="WLK739"/>
      <c r="WLL739"/>
      <c r="WLM739"/>
      <c r="WLN739"/>
      <c r="WLO739"/>
      <c r="WLP739"/>
      <c r="WLQ739"/>
      <c r="WLR739"/>
      <c r="WLS739"/>
      <c r="WLT739"/>
      <c r="WLU739"/>
      <c r="WLV739"/>
      <c r="WLW739"/>
      <c r="WLX739"/>
      <c r="WLY739"/>
      <c r="WLZ739"/>
      <c r="WMA739"/>
      <c r="WMB739"/>
      <c r="WMC739"/>
      <c r="WMD739"/>
      <c r="WME739"/>
      <c r="WMF739"/>
      <c r="WMG739"/>
      <c r="WMH739"/>
      <c r="WMI739"/>
      <c r="WMJ739"/>
      <c r="WMK739"/>
      <c r="WML739"/>
      <c r="WMM739"/>
      <c r="WMN739"/>
      <c r="WMO739"/>
      <c r="WMP739"/>
      <c r="WMQ739"/>
      <c r="WMR739"/>
      <c r="WMS739"/>
      <c r="WMT739"/>
      <c r="WMU739"/>
      <c r="WMV739"/>
      <c r="WMW739"/>
      <c r="WMX739"/>
      <c r="WMY739"/>
      <c r="WMZ739"/>
      <c r="WNA739"/>
      <c r="WNB739"/>
      <c r="WNC739"/>
      <c r="WND739"/>
      <c r="WNE739"/>
      <c r="WNF739"/>
      <c r="WNG739"/>
      <c r="WNH739"/>
      <c r="WNI739"/>
      <c r="WNJ739"/>
      <c r="WNK739"/>
      <c r="WNL739"/>
      <c r="WNM739"/>
      <c r="WNN739"/>
      <c r="WNO739"/>
      <c r="WNP739"/>
      <c r="WNQ739"/>
      <c r="WNR739"/>
      <c r="WNS739"/>
      <c r="WNT739"/>
      <c r="WNU739"/>
      <c r="WNV739"/>
      <c r="WNW739"/>
      <c r="WNX739"/>
      <c r="WNY739"/>
      <c r="WNZ739"/>
      <c r="WOA739"/>
      <c r="WOB739"/>
      <c r="WOC739"/>
      <c r="WOD739"/>
      <c r="WOE739"/>
      <c r="WOF739"/>
      <c r="WOG739"/>
      <c r="WOH739"/>
      <c r="WOI739"/>
      <c r="WOJ739"/>
      <c r="WOK739"/>
      <c r="WOL739"/>
      <c r="WOM739"/>
      <c r="WON739"/>
      <c r="WOO739"/>
      <c r="WOP739"/>
      <c r="WOQ739"/>
      <c r="WOR739"/>
      <c r="WOS739"/>
      <c r="WOT739"/>
      <c r="WOU739"/>
      <c r="WOV739"/>
      <c r="WOW739"/>
      <c r="WOX739"/>
      <c r="WOY739"/>
      <c r="WOZ739"/>
      <c r="WPA739"/>
      <c r="WPB739"/>
      <c r="WPC739"/>
      <c r="WPD739"/>
      <c r="WPE739"/>
      <c r="WPF739"/>
      <c r="WPG739"/>
      <c r="WPH739"/>
      <c r="WPI739"/>
      <c r="WPJ739"/>
      <c r="WPK739"/>
      <c r="WPL739"/>
      <c r="WPM739"/>
      <c r="WPN739"/>
      <c r="WPO739"/>
      <c r="WPP739"/>
      <c r="WPQ739"/>
      <c r="WPR739"/>
      <c r="WPS739"/>
      <c r="WPT739"/>
      <c r="WPU739"/>
      <c r="WPV739"/>
      <c r="WPW739"/>
      <c r="WPX739"/>
      <c r="WPY739"/>
      <c r="WPZ739"/>
      <c r="WQA739"/>
      <c r="WQB739"/>
      <c r="WQC739"/>
      <c r="WQD739"/>
      <c r="WQE739"/>
      <c r="WQF739"/>
      <c r="WQG739"/>
      <c r="WQH739"/>
      <c r="WQI739"/>
      <c r="WQJ739"/>
      <c r="WQK739"/>
      <c r="WQL739"/>
      <c r="WQM739"/>
      <c r="WQN739"/>
      <c r="WQO739"/>
      <c r="WQP739"/>
      <c r="WQQ739"/>
      <c r="WQR739"/>
      <c r="WQS739"/>
      <c r="WQT739"/>
      <c r="WQU739"/>
      <c r="WQV739"/>
      <c r="WQW739"/>
      <c r="WQX739"/>
      <c r="WQY739"/>
      <c r="WQZ739"/>
      <c r="WRA739"/>
      <c r="WRB739"/>
      <c r="WRC739"/>
      <c r="WRD739"/>
      <c r="WRE739"/>
      <c r="WRF739"/>
      <c r="WRG739"/>
      <c r="WRH739"/>
      <c r="WRI739"/>
      <c r="WRJ739"/>
      <c r="WRK739"/>
      <c r="WRL739"/>
      <c r="WRM739"/>
      <c r="WRN739"/>
      <c r="WRO739"/>
      <c r="WRP739"/>
      <c r="WRQ739"/>
      <c r="WRR739"/>
      <c r="WRS739"/>
      <c r="WRT739"/>
      <c r="WRU739"/>
      <c r="WRV739"/>
      <c r="WRW739"/>
      <c r="WRX739"/>
      <c r="WRY739"/>
      <c r="WRZ739"/>
      <c r="WSA739"/>
      <c r="WSB739"/>
      <c r="WSC739"/>
      <c r="WSD739"/>
      <c r="WSE739"/>
      <c r="WSF739"/>
      <c r="WSG739"/>
      <c r="WSH739"/>
      <c r="WSI739"/>
      <c r="WSJ739"/>
      <c r="WSK739"/>
      <c r="WSL739"/>
      <c r="WSM739"/>
      <c r="WSN739"/>
      <c r="WSO739"/>
      <c r="WSP739"/>
      <c r="WSQ739"/>
      <c r="WSR739"/>
      <c r="WSS739"/>
      <c r="WST739"/>
      <c r="WSU739"/>
      <c r="WSV739"/>
      <c r="WSW739"/>
      <c r="WSX739"/>
      <c r="WSY739"/>
      <c r="WSZ739"/>
      <c r="WTA739"/>
      <c r="WTB739"/>
      <c r="WTC739"/>
      <c r="WTD739"/>
      <c r="WTE739"/>
      <c r="WTF739"/>
      <c r="WTG739"/>
      <c r="WTH739"/>
      <c r="WTI739"/>
      <c r="WTJ739"/>
      <c r="WTK739"/>
      <c r="WTL739"/>
      <c r="WTM739"/>
      <c r="WTN739"/>
      <c r="WTO739"/>
      <c r="WTP739"/>
      <c r="WTQ739"/>
      <c r="WTR739"/>
      <c r="WTS739"/>
      <c r="WTT739"/>
      <c r="WTU739"/>
      <c r="WTV739"/>
      <c r="WTW739"/>
      <c r="WTX739"/>
      <c r="WTY739"/>
      <c r="WTZ739"/>
      <c r="WUA739"/>
      <c r="WUB739"/>
      <c r="WUC739"/>
      <c r="WUD739"/>
      <c r="WUE739"/>
      <c r="WUF739"/>
      <c r="WUG739"/>
      <c r="WUH739"/>
      <c r="WUI739"/>
      <c r="WUJ739"/>
      <c r="WUK739"/>
      <c r="WUL739"/>
      <c r="WUM739"/>
      <c r="WUN739"/>
      <c r="WUO739"/>
      <c r="WUP739"/>
      <c r="WUQ739"/>
      <c r="WUR739"/>
      <c r="WUS739"/>
      <c r="WUT739"/>
      <c r="WUU739"/>
      <c r="WUV739"/>
      <c r="WUW739"/>
      <c r="WUX739"/>
      <c r="WUY739"/>
      <c r="WUZ739"/>
      <c r="WVA739"/>
      <c r="WVB739"/>
      <c r="WVC739"/>
      <c r="WVD739"/>
      <c r="WVE739"/>
      <c r="WVF739"/>
      <c r="WVG739"/>
      <c r="WVH739"/>
      <c r="WVI739"/>
      <c r="WVJ739"/>
      <c r="WVK739"/>
      <c r="WVL739"/>
      <c r="WVM739"/>
      <c r="WVN739"/>
      <c r="WVO739"/>
      <c r="WVP739"/>
      <c r="WVQ739"/>
      <c r="WVR739"/>
      <c r="WVS739"/>
      <c r="WVT739"/>
      <c r="WVU739"/>
      <c r="WVV739"/>
      <c r="WVW739"/>
      <c r="WVX739"/>
      <c r="WVY739"/>
      <c r="WVZ739"/>
      <c r="WWA739"/>
      <c r="WWB739"/>
      <c r="WWC739"/>
      <c r="WWD739"/>
      <c r="WWE739"/>
      <c r="WWF739"/>
      <c r="WWG739"/>
      <c r="WWH739"/>
      <c r="WWI739"/>
      <c r="WWJ739"/>
      <c r="WWK739"/>
      <c r="WWL739"/>
      <c r="WWM739"/>
      <c r="WWN739"/>
      <c r="WWO739"/>
      <c r="WWP739"/>
      <c r="WWQ739"/>
      <c r="WWR739"/>
      <c r="WWS739"/>
      <c r="WWT739"/>
      <c r="WWU739"/>
      <c r="WWV739"/>
      <c r="WWW739"/>
      <c r="WWX739"/>
      <c r="WWY739"/>
      <c r="WWZ739"/>
      <c r="WXA739"/>
      <c r="WXB739"/>
      <c r="WXC739"/>
      <c r="WXD739"/>
      <c r="WXE739"/>
      <c r="WXF739"/>
      <c r="WXG739"/>
      <c r="WXH739"/>
      <c r="WXI739"/>
      <c r="WXJ739"/>
      <c r="WXK739"/>
      <c r="WXL739"/>
      <c r="WXM739"/>
      <c r="WXN739"/>
      <c r="WXO739"/>
      <c r="WXP739"/>
      <c r="WXQ739"/>
      <c r="WXR739"/>
      <c r="WXS739"/>
      <c r="WXT739"/>
      <c r="WXU739"/>
      <c r="WXV739"/>
      <c r="WXW739"/>
      <c r="WXX739"/>
      <c r="WXY739"/>
      <c r="WXZ739"/>
      <c r="WYA739"/>
      <c r="WYB739"/>
      <c r="WYC739"/>
      <c r="WYD739"/>
      <c r="WYE739"/>
      <c r="WYF739"/>
      <c r="WYG739"/>
      <c r="WYH739"/>
      <c r="WYI739"/>
      <c r="WYJ739"/>
      <c r="WYK739"/>
      <c r="WYL739"/>
      <c r="WYM739"/>
      <c r="WYN739"/>
      <c r="WYO739"/>
      <c r="WYP739"/>
      <c r="WYQ739"/>
      <c r="WYR739"/>
      <c r="WYS739"/>
      <c r="WYT739"/>
      <c r="WYU739"/>
      <c r="WYV739"/>
      <c r="WYW739"/>
      <c r="WYX739"/>
      <c r="WYY739"/>
      <c r="WYZ739"/>
      <c r="WZA739"/>
      <c r="WZB739"/>
      <c r="WZC739"/>
      <c r="WZD739"/>
      <c r="WZE739"/>
      <c r="WZF739"/>
      <c r="WZG739"/>
      <c r="WZH739"/>
      <c r="WZI739"/>
      <c r="WZJ739"/>
      <c r="WZK739"/>
      <c r="WZL739"/>
      <c r="WZM739"/>
      <c r="WZN739"/>
      <c r="WZO739"/>
      <c r="WZP739"/>
      <c r="WZQ739"/>
      <c r="WZR739"/>
      <c r="WZS739"/>
      <c r="WZT739"/>
      <c r="WZU739"/>
      <c r="WZV739"/>
      <c r="WZW739"/>
      <c r="WZX739"/>
      <c r="WZY739"/>
      <c r="WZZ739"/>
      <c r="XAA739"/>
      <c r="XAB739"/>
      <c r="XAC739"/>
      <c r="XAD739"/>
      <c r="XAE739"/>
      <c r="XAF739"/>
      <c r="XAG739"/>
      <c r="XAH739"/>
      <c r="XAI739"/>
      <c r="XAJ739"/>
      <c r="XAK739"/>
      <c r="XAL739"/>
      <c r="XAM739"/>
      <c r="XAN739"/>
      <c r="XAO739"/>
      <c r="XAP739"/>
      <c r="XAQ739"/>
      <c r="XAR739"/>
      <c r="XAS739"/>
      <c r="XAT739"/>
      <c r="XAU739"/>
      <c r="XAV739"/>
      <c r="XAW739"/>
      <c r="XAX739"/>
      <c r="XAY739"/>
      <c r="XAZ739"/>
      <c r="XBA739"/>
      <c r="XBB739"/>
      <c r="XBC739"/>
      <c r="XBD739"/>
      <c r="XBE739"/>
      <c r="XBF739"/>
      <c r="XBG739"/>
      <c r="XBH739"/>
      <c r="XBI739"/>
      <c r="XBJ739"/>
      <c r="XBK739"/>
      <c r="XBL739"/>
      <c r="XBM739"/>
      <c r="XBN739"/>
      <c r="XBO739"/>
      <c r="XBP739"/>
      <c r="XBQ739"/>
      <c r="XBR739"/>
      <c r="XBS739"/>
      <c r="XBT739"/>
      <c r="XBU739"/>
      <c r="XBV739"/>
      <c r="XBW739"/>
      <c r="XBX739"/>
      <c r="XBY739"/>
      <c r="XBZ739"/>
      <c r="XCA739"/>
      <c r="XCB739"/>
      <c r="XCC739"/>
      <c r="XCD739"/>
      <c r="XCE739"/>
      <c r="XCF739"/>
      <c r="XCG739"/>
      <c r="XCH739"/>
      <c r="XCI739"/>
      <c r="XCJ739"/>
      <c r="XCK739"/>
      <c r="XCL739"/>
      <c r="XCM739"/>
      <c r="XCN739"/>
      <c r="XCO739"/>
      <c r="XCP739"/>
      <c r="XCQ739"/>
      <c r="XCR739"/>
      <c r="XCS739"/>
      <c r="XCT739"/>
      <c r="XCU739"/>
      <c r="XCV739"/>
      <c r="XCW739"/>
      <c r="XCX739"/>
      <c r="XCY739"/>
      <c r="XCZ739"/>
      <c r="XDA739"/>
      <c r="XDB739"/>
      <c r="XDC739"/>
      <c r="XDD739"/>
      <c r="XDE739"/>
      <c r="XDF739"/>
      <c r="XDG739"/>
      <c r="XDH739"/>
      <c r="XDI739"/>
      <c r="XDJ739"/>
      <c r="XDK739"/>
      <c r="XDL739"/>
      <c r="XDM739"/>
      <c r="XDN739"/>
      <c r="XDO739"/>
      <c r="XDP739"/>
      <c r="XDQ739"/>
      <c r="XDR739"/>
      <c r="XDS739"/>
      <c r="XDT739"/>
      <c r="XDU739"/>
      <c r="XDV739"/>
      <c r="XDW739"/>
      <c r="XDX739"/>
      <c r="XDY739"/>
      <c r="XDZ739"/>
      <c r="XEA739"/>
      <c r="XEB739"/>
      <c r="XEC739"/>
    </row>
    <row r="740" spans="1:16357" ht="24.75" customHeight="1" x14ac:dyDescent="0.25">
      <c r="A740" s="6">
        <v>732</v>
      </c>
      <c r="B740" t="s">
        <v>1340</v>
      </c>
      <c r="C740" s="6" t="s">
        <v>825</v>
      </c>
      <c r="D740" s="6" t="s">
        <v>119</v>
      </c>
      <c r="E740" s="6" t="s">
        <v>36</v>
      </c>
      <c r="F740" s="6" t="s">
        <v>37</v>
      </c>
      <c r="G740" s="7">
        <v>15000</v>
      </c>
      <c r="H740" s="7">
        <v>0</v>
      </c>
      <c r="I740" s="7">
        <v>15000</v>
      </c>
      <c r="J740" s="7">
        <v>430.5</v>
      </c>
      <c r="K740" s="7">
        <v>0</v>
      </c>
      <c r="L740" s="7">
        <v>456</v>
      </c>
      <c r="M740" s="7">
        <v>25</v>
      </c>
      <c r="N740" s="7">
        <f t="shared" si="35"/>
        <v>911.5</v>
      </c>
      <c r="O740" s="7">
        <f t="shared" si="36"/>
        <v>14088.5</v>
      </c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  <c r="LE740"/>
      <c r="LF740"/>
      <c r="LG740"/>
      <c r="LH740"/>
      <c r="LI740"/>
      <c r="LJ740"/>
      <c r="LK740"/>
      <c r="LL740"/>
      <c r="LM740"/>
      <c r="LN740"/>
      <c r="LO740"/>
      <c r="LP740"/>
      <c r="LQ740"/>
      <c r="LR740"/>
      <c r="LS740"/>
      <c r="LT740"/>
      <c r="LU740"/>
      <c r="LV740"/>
      <c r="LW740"/>
      <c r="LX740"/>
      <c r="LY740"/>
      <c r="LZ740"/>
      <c r="MA740"/>
      <c r="MB740"/>
      <c r="MC740"/>
      <c r="MD740"/>
      <c r="ME740"/>
      <c r="MF740"/>
      <c r="MG740"/>
      <c r="MH740"/>
      <c r="MI740"/>
      <c r="MJ740"/>
      <c r="MK740"/>
      <c r="ML740"/>
      <c r="MM740"/>
      <c r="MN740"/>
      <c r="MO740"/>
      <c r="MP740"/>
      <c r="MQ740"/>
      <c r="MR740"/>
      <c r="MS740"/>
      <c r="MT740"/>
      <c r="MU740"/>
      <c r="MV740"/>
      <c r="MW740"/>
      <c r="MX740"/>
      <c r="MY740"/>
      <c r="MZ740"/>
      <c r="NA740"/>
      <c r="NB740"/>
      <c r="NC740"/>
      <c r="ND740"/>
      <c r="NE740"/>
      <c r="NF740"/>
      <c r="NG740"/>
      <c r="NH740"/>
      <c r="NI740"/>
      <c r="NJ740"/>
      <c r="NK740"/>
      <c r="NL740"/>
      <c r="NM740"/>
      <c r="NN740"/>
      <c r="NO740"/>
      <c r="NP740"/>
      <c r="NQ740"/>
      <c r="NR740"/>
      <c r="NS740"/>
      <c r="NT740"/>
      <c r="NU740"/>
      <c r="NV740"/>
      <c r="NW740"/>
      <c r="NX740"/>
      <c r="NY740"/>
      <c r="NZ740"/>
      <c r="OA740"/>
      <c r="OB740"/>
      <c r="OC740"/>
      <c r="OD740"/>
      <c r="OE740"/>
      <c r="OF740"/>
      <c r="OG740"/>
      <c r="OH740"/>
      <c r="OI740"/>
      <c r="OJ740"/>
      <c r="OK740"/>
      <c r="OL740"/>
      <c r="OM740"/>
      <c r="ON740"/>
      <c r="OO740"/>
      <c r="OP740"/>
      <c r="OQ740"/>
      <c r="OR740"/>
      <c r="OS740"/>
      <c r="OT740"/>
      <c r="OU740"/>
      <c r="OV740"/>
      <c r="OW740"/>
      <c r="OX740"/>
      <c r="OY740"/>
      <c r="OZ740"/>
      <c r="PA740"/>
      <c r="PB740"/>
      <c r="PC740"/>
      <c r="PD740"/>
      <c r="PE740"/>
      <c r="PF740"/>
      <c r="PG740"/>
      <c r="PH740"/>
      <c r="PI740"/>
      <c r="PJ740"/>
      <c r="PK740"/>
      <c r="PL740"/>
      <c r="PM740"/>
      <c r="PN740"/>
      <c r="PO740"/>
      <c r="PP740"/>
      <c r="PQ740"/>
      <c r="PR740"/>
      <c r="PS740"/>
      <c r="PT740"/>
      <c r="PU740"/>
      <c r="PV740"/>
      <c r="PW740"/>
      <c r="PX740"/>
      <c r="PY740"/>
      <c r="PZ740"/>
      <c r="QA740"/>
      <c r="QB740"/>
      <c r="QC740"/>
      <c r="QD740"/>
      <c r="QE740"/>
      <c r="QF740"/>
      <c r="QG740"/>
      <c r="QH740"/>
      <c r="QI740"/>
      <c r="QJ740"/>
      <c r="QK740"/>
      <c r="QL740"/>
      <c r="QM740"/>
      <c r="QN740"/>
      <c r="QO740"/>
      <c r="QP740"/>
      <c r="QQ740"/>
      <c r="QR740"/>
      <c r="QS740"/>
      <c r="QT740"/>
      <c r="QU740"/>
      <c r="QV740"/>
      <c r="QW740"/>
      <c r="QX740"/>
      <c r="QY740"/>
      <c r="QZ740"/>
      <c r="RA740"/>
      <c r="RB740"/>
      <c r="RC740"/>
      <c r="RD740"/>
      <c r="RE740"/>
      <c r="RF740"/>
      <c r="RG740"/>
      <c r="RH740"/>
      <c r="RI740"/>
      <c r="RJ740"/>
      <c r="RK740"/>
      <c r="RL740"/>
      <c r="RM740"/>
      <c r="RN740"/>
      <c r="RO740"/>
      <c r="RP740"/>
      <c r="RQ740"/>
      <c r="RR740"/>
      <c r="RS740"/>
      <c r="RT740"/>
      <c r="RU740"/>
      <c r="RV740"/>
      <c r="RW740"/>
      <c r="RX740"/>
      <c r="RY740"/>
      <c r="RZ740"/>
      <c r="SA740"/>
      <c r="SB740"/>
      <c r="SC740"/>
      <c r="SD740"/>
      <c r="SE740"/>
      <c r="SF740"/>
      <c r="SG740"/>
      <c r="SH740"/>
      <c r="SI740"/>
      <c r="SJ740"/>
      <c r="SK740"/>
      <c r="SL740"/>
      <c r="SM740"/>
      <c r="SN740"/>
      <c r="SO740"/>
      <c r="SP740"/>
      <c r="SQ740"/>
      <c r="SR740"/>
      <c r="SS740"/>
      <c r="ST740"/>
      <c r="SU740"/>
      <c r="SV740"/>
      <c r="SW740"/>
      <c r="SX740"/>
      <c r="SY740"/>
      <c r="SZ740"/>
      <c r="TA740"/>
      <c r="TB740"/>
      <c r="TC740"/>
      <c r="TD740"/>
      <c r="TE740"/>
      <c r="TF740"/>
      <c r="TG740"/>
      <c r="TH740"/>
      <c r="TI740"/>
      <c r="TJ740"/>
      <c r="TK740"/>
      <c r="TL740"/>
      <c r="TM740"/>
      <c r="TN740"/>
      <c r="TO740"/>
      <c r="TP740"/>
      <c r="TQ740"/>
      <c r="TR740"/>
      <c r="TS740"/>
      <c r="TT740"/>
      <c r="TU740"/>
      <c r="TV740"/>
      <c r="TW740"/>
      <c r="TX740"/>
      <c r="TY740"/>
      <c r="TZ740"/>
      <c r="UA740"/>
      <c r="UB740"/>
      <c r="UC740"/>
      <c r="UD740"/>
      <c r="UE740"/>
      <c r="UF740"/>
      <c r="UG740"/>
      <c r="UH740"/>
      <c r="UI740"/>
      <c r="UJ740"/>
      <c r="UK740"/>
      <c r="UL740"/>
      <c r="UM740"/>
      <c r="UN740"/>
      <c r="UO740"/>
      <c r="UP740"/>
      <c r="UQ740"/>
      <c r="UR740"/>
      <c r="US740"/>
      <c r="UT740"/>
      <c r="UU740"/>
      <c r="UV740"/>
      <c r="UW740"/>
      <c r="UX740"/>
      <c r="UY740"/>
      <c r="UZ740"/>
      <c r="VA740"/>
      <c r="VB740"/>
      <c r="VC740"/>
      <c r="VD740"/>
      <c r="VE740"/>
      <c r="VF740"/>
      <c r="VG740"/>
      <c r="VH740"/>
      <c r="VI740"/>
      <c r="VJ740"/>
      <c r="VK740"/>
      <c r="VL740"/>
      <c r="VM740"/>
      <c r="VN740"/>
      <c r="VO740"/>
      <c r="VP740"/>
      <c r="VQ740"/>
      <c r="VR740"/>
      <c r="VS740"/>
      <c r="VT740"/>
      <c r="VU740"/>
      <c r="VV740"/>
      <c r="VW740"/>
      <c r="VX740"/>
      <c r="VY740"/>
      <c r="VZ740"/>
      <c r="WA740"/>
      <c r="WB740"/>
      <c r="WC740"/>
      <c r="WD740"/>
      <c r="WE740"/>
      <c r="WF740"/>
      <c r="WG740"/>
      <c r="WH740"/>
      <c r="WI740"/>
      <c r="WJ740"/>
      <c r="WK740"/>
      <c r="WL740"/>
      <c r="WM740"/>
      <c r="WN740"/>
      <c r="WO740"/>
      <c r="WP740"/>
      <c r="WQ740"/>
      <c r="WR740"/>
      <c r="WS740"/>
      <c r="WT740"/>
      <c r="WU740"/>
      <c r="WV740"/>
      <c r="WW740"/>
      <c r="WX740"/>
      <c r="WY740"/>
      <c r="WZ740"/>
      <c r="XA740"/>
      <c r="XB740"/>
      <c r="XC740"/>
      <c r="XD740"/>
      <c r="XE740"/>
      <c r="XF740"/>
      <c r="XG740"/>
      <c r="XH740"/>
      <c r="XI740"/>
      <c r="XJ740"/>
      <c r="XK740"/>
      <c r="XL740"/>
      <c r="XM740"/>
      <c r="XN740"/>
      <c r="XO740"/>
      <c r="XP740"/>
      <c r="XQ740"/>
      <c r="XR740"/>
      <c r="XS740"/>
      <c r="XT740"/>
      <c r="XU740"/>
      <c r="XV740"/>
      <c r="XW740"/>
      <c r="XX740"/>
      <c r="XY740"/>
      <c r="XZ740"/>
      <c r="YA740"/>
      <c r="YB740"/>
      <c r="YC740"/>
      <c r="YD740"/>
      <c r="YE740"/>
      <c r="YF740"/>
      <c r="YG740"/>
      <c r="YH740"/>
      <c r="YI740"/>
      <c r="YJ740"/>
      <c r="YK740"/>
      <c r="YL740"/>
      <c r="YM740"/>
      <c r="YN740"/>
      <c r="YO740"/>
      <c r="YP740"/>
      <c r="YQ740"/>
      <c r="YR740"/>
      <c r="YS740"/>
      <c r="YT740"/>
      <c r="YU740"/>
      <c r="YV740"/>
      <c r="YW740"/>
      <c r="YX740"/>
      <c r="YY740"/>
      <c r="YZ740"/>
      <c r="ZA740"/>
      <c r="ZB740"/>
      <c r="ZC740"/>
      <c r="ZD740"/>
      <c r="ZE740"/>
      <c r="ZF740"/>
      <c r="ZG740"/>
      <c r="ZH740"/>
      <c r="ZI740"/>
      <c r="ZJ740"/>
      <c r="ZK740"/>
      <c r="ZL740"/>
      <c r="ZM740"/>
      <c r="ZN740"/>
      <c r="ZO740"/>
      <c r="ZP740"/>
      <c r="ZQ740"/>
      <c r="ZR740"/>
      <c r="ZS740"/>
      <c r="ZT740"/>
      <c r="ZU740"/>
      <c r="ZV740"/>
      <c r="ZW740"/>
      <c r="ZX740"/>
      <c r="ZY740"/>
      <c r="ZZ740"/>
      <c r="AAA740"/>
      <c r="AAB740"/>
      <c r="AAC740"/>
      <c r="AAD740"/>
      <c r="AAE740"/>
      <c r="AAF740"/>
      <c r="AAG740"/>
      <c r="AAH740"/>
      <c r="AAI740"/>
      <c r="AAJ740"/>
      <c r="AAK740"/>
      <c r="AAL740"/>
      <c r="AAM740"/>
      <c r="AAN740"/>
      <c r="AAO740"/>
      <c r="AAP740"/>
      <c r="AAQ740"/>
      <c r="AAR740"/>
      <c r="AAS740"/>
      <c r="AAT740"/>
      <c r="AAU740"/>
      <c r="AAV740"/>
      <c r="AAW740"/>
      <c r="AAX740"/>
      <c r="AAY740"/>
      <c r="AAZ740"/>
      <c r="ABA740"/>
      <c r="ABB740"/>
      <c r="ABC740"/>
      <c r="ABD740"/>
      <c r="ABE740"/>
      <c r="ABF740"/>
      <c r="ABG740"/>
      <c r="ABH740"/>
      <c r="ABI740"/>
      <c r="ABJ740"/>
      <c r="ABK740"/>
      <c r="ABL740"/>
      <c r="ABM740"/>
      <c r="ABN740"/>
      <c r="ABO740"/>
      <c r="ABP740"/>
      <c r="ABQ740"/>
      <c r="ABR740"/>
      <c r="ABS740"/>
      <c r="ABT740"/>
      <c r="ABU740"/>
      <c r="ABV740"/>
      <c r="ABW740"/>
      <c r="ABX740"/>
      <c r="ABY740"/>
      <c r="ABZ740"/>
      <c r="ACA740"/>
      <c r="ACB740"/>
      <c r="ACC740"/>
      <c r="ACD740"/>
      <c r="ACE740"/>
      <c r="ACF740"/>
      <c r="ACG740"/>
      <c r="ACH740"/>
      <c r="ACI740"/>
      <c r="ACJ740"/>
      <c r="ACK740"/>
      <c r="ACL740"/>
      <c r="ACM740"/>
      <c r="ACN740"/>
      <c r="ACO740"/>
      <c r="ACP740"/>
      <c r="ACQ740"/>
      <c r="ACR740"/>
      <c r="ACS740"/>
      <c r="ACT740"/>
      <c r="ACU740"/>
      <c r="ACV740"/>
      <c r="ACW740"/>
      <c r="ACX740"/>
      <c r="ACY740"/>
      <c r="ACZ740"/>
      <c r="ADA740"/>
      <c r="ADB740"/>
      <c r="ADC740"/>
      <c r="ADD740"/>
      <c r="ADE740"/>
      <c r="ADF740"/>
      <c r="ADG740"/>
      <c r="ADH740"/>
      <c r="ADI740"/>
      <c r="ADJ740"/>
      <c r="ADK740"/>
      <c r="ADL740"/>
      <c r="ADM740"/>
      <c r="ADN740"/>
      <c r="ADO740"/>
      <c r="ADP740"/>
      <c r="ADQ740"/>
      <c r="ADR740"/>
      <c r="ADS740"/>
      <c r="ADT740"/>
      <c r="ADU740"/>
      <c r="ADV740"/>
      <c r="ADW740"/>
      <c r="ADX740"/>
      <c r="ADY740"/>
      <c r="ADZ740"/>
      <c r="AEA740"/>
      <c r="AEB740"/>
      <c r="AEC740"/>
      <c r="AED740"/>
      <c r="AEE740"/>
      <c r="AEF740"/>
      <c r="AEG740"/>
      <c r="AEH740"/>
      <c r="AEI740"/>
      <c r="AEJ740"/>
      <c r="AEK740"/>
      <c r="AEL740"/>
      <c r="AEM740"/>
      <c r="AEN740"/>
      <c r="AEO740"/>
      <c r="AEP740"/>
      <c r="AEQ740"/>
      <c r="AER740"/>
      <c r="AES740"/>
      <c r="AET740"/>
      <c r="AEU740"/>
      <c r="AEV740"/>
      <c r="AEW740"/>
      <c r="AEX740"/>
      <c r="AEY740"/>
      <c r="AEZ740"/>
      <c r="AFA740"/>
      <c r="AFB740"/>
      <c r="AFC740"/>
      <c r="AFD740"/>
      <c r="AFE740"/>
      <c r="AFF740"/>
      <c r="AFG740"/>
      <c r="AFH740"/>
      <c r="AFI740"/>
      <c r="AFJ740"/>
      <c r="AFK740"/>
      <c r="AFL740"/>
      <c r="AFM740"/>
      <c r="AFN740"/>
      <c r="AFO740"/>
      <c r="AFP740"/>
      <c r="AFQ740"/>
      <c r="AFR740"/>
      <c r="AFS740"/>
      <c r="AFT740"/>
      <c r="AFU740"/>
      <c r="AFV740"/>
      <c r="AFW740"/>
      <c r="AFX740"/>
      <c r="AFY740"/>
      <c r="AFZ740"/>
      <c r="AGA740"/>
      <c r="AGB740"/>
      <c r="AGC740"/>
      <c r="AGD740"/>
      <c r="AGE740"/>
      <c r="AGF740"/>
      <c r="AGG740"/>
      <c r="AGH740"/>
      <c r="AGI740"/>
      <c r="AGJ740"/>
      <c r="AGK740"/>
      <c r="AGL740"/>
      <c r="AGM740"/>
      <c r="AGN740"/>
      <c r="AGO740"/>
      <c r="AGP740"/>
      <c r="AGQ740"/>
      <c r="AGR740"/>
      <c r="AGS740"/>
      <c r="AGT740"/>
      <c r="AGU740"/>
      <c r="AGV740"/>
      <c r="AGW740"/>
      <c r="AGX740"/>
      <c r="AGY740"/>
      <c r="AGZ740"/>
      <c r="AHA740"/>
      <c r="AHB740"/>
      <c r="AHC740"/>
      <c r="AHD740"/>
      <c r="AHE740"/>
      <c r="AHF740"/>
      <c r="AHG740"/>
      <c r="AHH740"/>
      <c r="AHI740"/>
      <c r="AHJ740"/>
      <c r="AHK740"/>
      <c r="AHL740"/>
      <c r="AHM740"/>
      <c r="AHN740"/>
      <c r="AHO740"/>
      <c r="AHP740"/>
      <c r="AHQ740"/>
      <c r="AHR740"/>
      <c r="AHS740"/>
      <c r="AHT740"/>
      <c r="AHU740"/>
      <c r="AHV740"/>
      <c r="AHW740"/>
      <c r="AHX740"/>
      <c r="AHY740"/>
      <c r="AHZ740"/>
      <c r="AIA740"/>
      <c r="AIB740"/>
      <c r="AIC740"/>
      <c r="AID740"/>
      <c r="AIE740"/>
      <c r="AIF740"/>
      <c r="AIG740"/>
      <c r="AIH740"/>
      <c r="AII740"/>
      <c r="AIJ740"/>
      <c r="AIK740"/>
      <c r="AIL740"/>
      <c r="AIM740"/>
      <c r="AIN740"/>
      <c r="AIO740"/>
      <c r="AIP740"/>
      <c r="AIQ740"/>
      <c r="AIR740"/>
      <c r="AIS740"/>
      <c r="AIT740"/>
      <c r="AIU740"/>
      <c r="AIV740"/>
      <c r="AIW740"/>
      <c r="AIX740"/>
      <c r="AIY740"/>
      <c r="AIZ740"/>
      <c r="AJA740"/>
      <c r="AJB740"/>
      <c r="AJC740"/>
      <c r="AJD740"/>
      <c r="AJE740"/>
      <c r="AJF740"/>
      <c r="AJG740"/>
      <c r="AJH740"/>
      <c r="AJI740"/>
      <c r="AJJ740"/>
      <c r="AJK740"/>
      <c r="AJL740"/>
      <c r="AJM740"/>
      <c r="AJN740"/>
      <c r="AJO740"/>
      <c r="AJP740"/>
      <c r="AJQ740"/>
      <c r="AJR740"/>
      <c r="AJS740"/>
      <c r="AJT740"/>
      <c r="AJU740"/>
      <c r="AJV740"/>
      <c r="AJW740"/>
      <c r="AJX740"/>
      <c r="AJY740"/>
      <c r="AJZ740"/>
      <c r="AKA740"/>
      <c r="AKB740"/>
      <c r="AKC740"/>
      <c r="AKD740"/>
      <c r="AKE740"/>
      <c r="AKF740"/>
      <c r="AKG740"/>
      <c r="AKH740"/>
      <c r="AKI740"/>
      <c r="AKJ740"/>
      <c r="AKK740"/>
      <c r="AKL740"/>
      <c r="AKM740"/>
      <c r="AKN740"/>
      <c r="AKO740"/>
      <c r="AKP740"/>
      <c r="AKQ740"/>
      <c r="AKR740"/>
      <c r="AKS740"/>
      <c r="AKT740"/>
      <c r="AKU740"/>
      <c r="AKV740"/>
      <c r="AKW740"/>
      <c r="AKX740"/>
      <c r="AKY740"/>
      <c r="AKZ740"/>
      <c r="ALA740"/>
      <c r="ALB740"/>
      <c r="ALC740"/>
      <c r="ALD740"/>
      <c r="ALE740"/>
      <c r="ALF740"/>
      <c r="ALG740"/>
      <c r="ALH740"/>
      <c r="ALI740"/>
      <c r="ALJ740"/>
      <c r="ALK740"/>
      <c r="ALL740"/>
      <c r="ALM740"/>
      <c r="ALN740"/>
      <c r="ALO740"/>
      <c r="ALP740"/>
      <c r="ALQ740"/>
      <c r="ALR740"/>
      <c r="ALS740"/>
      <c r="ALT740"/>
      <c r="ALU740"/>
      <c r="ALV740"/>
      <c r="ALW740"/>
      <c r="ALX740"/>
      <c r="ALY740"/>
      <c r="ALZ740"/>
      <c r="AMA740"/>
      <c r="AMB740"/>
      <c r="AMC740"/>
      <c r="AMD740"/>
      <c r="AME740"/>
      <c r="AMF740"/>
      <c r="AMG740"/>
      <c r="AMH740"/>
      <c r="AMI740"/>
      <c r="AMJ740"/>
      <c r="AMK740"/>
      <c r="AML740"/>
      <c r="AMM740"/>
      <c r="AMN740"/>
      <c r="AMO740"/>
      <c r="AMP740"/>
      <c r="AMQ740"/>
      <c r="AMR740"/>
      <c r="AMS740"/>
      <c r="AMT740"/>
      <c r="AMU740"/>
      <c r="AMV740"/>
      <c r="AMW740"/>
      <c r="AMX740"/>
      <c r="AMY740"/>
      <c r="AMZ740"/>
      <c r="ANA740"/>
      <c r="ANB740"/>
      <c r="ANC740"/>
      <c r="AND740"/>
      <c r="ANE740"/>
      <c r="ANF740"/>
      <c r="ANG740"/>
      <c r="ANH740"/>
      <c r="ANI740"/>
      <c r="ANJ740"/>
      <c r="ANK740"/>
      <c r="ANL740"/>
      <c r="ANM740"/>
      <c r="ANN740"/>
      <c r="ANO740"/>
      <c r="ANP740"/>
      <c r="ANQ740"/>
      <c r="ANR740"/>
      <c r="ANS740"/>
      <c r="ANT740"/>
      <c r="ANU740"/>
      <c r="ANV740"/>
      <c r="ANW740"/>
      <c r="ANX740"/>
      <c r="ANY740"/>
      <c r="ANZ740"/>
      <c r="AOA740"/>
      <c r="AOB740"/>
      <c r="AOC740"/>
      <c r="AOD740"/>
      <c r="AOE740"/>
      <c r="AOF740"/>
      <c r="AOG740"/>
      <c r="AOH740"/>
      <c r="AOI740"/>
      <c r="AOJ740"/>
      <c r="AOK740"/>
      <c r="AOL740"/>
      <c r="AOM740"/>
      <c r="AON740"/>
      <c r="AOO740"/>
      <c r="AOP740"/>
      <c r="AOQ740"/>
      <c r="AOR740"/>
      <c r="AOS740"/>
      <c r="AOT740"/>
      <c r="AOU740"/>
      <c r="AOV740"/>
      <c r="AOW740"/>
      <c r="AOX740"/>
      <c r="AOY740"/>
      <c r="AOZ740"/>
      <c r="APA740"/>
      <c r="APB740"/>
      <c r="APC740"/>
      <c r="APD740"/>
      <c r="APE740"/>
      <c r="APF740"/>
      <c r="APG740"/>
      <c r="APH740"/>
      <c r="API740"/>
      <c r="APJ740"/>
      <c r="APK740"/>
      <c r="APL740"/>
      <c r="APM740"/>
      <c r="APN740"/>
      <c r="APO740"/>
      <c r="APP740"/>
      <c r="APQ740"/>
      <c r="APR740"/>
      <c r="APS740"/>
      <c r="APT740"/>
      <c r="APU740"/>
      <c r="APV740"/>
      <c r="APW740"/>
      <c r="APX740"/>
      <c r="APY740"/>
      <c r="APZ740"/>
      <c r="AQA740"/>
      <c r="AQB740"/>
      <c r="AQC740"/>
      <c r="AQD740"/>
      <c r="AQE740"/>
      <c r="AQF740"/>
      <c r="AQG740"/>
      <c r="AQH740"/>
      <c r="AQI740"/>
      <c r="AQJ740"/>
      <c r="AQK740"/>
      <c r="AQL740"/>
      <c r="AQM740"/>
      <c r="AQN740"/>
      <c r="AQO740"/>
      <c r="AQP740"/>
      <c r="AQQ740"/>
      <c r="AQR740"/>
      <c r="AQS740"/>
      <c r="AQT740"/>
      <c r="AQU740"/>
      <c r="AQV740"/>
      <c r="AQW740"/>
      <c r="AQX740"/>
      <c r="AQY740"/>
      <c r="AQZ740"/>
      <c r="ARA740"/>
      <c r="ARB740"/>
      <c r="ARC740"/>
      <c r="ARD740"/>
      <c r="ARE740"/>
      <c r="ARF740"/>
      <c r="ARG740"/>
      <c r="ARH740"/>
      <c r="ARI740"/>
      <c r="ARJ740"/>
      <c r="ARK740"/>
      <c r="ARL740"/>
      <c r="ARM740"/>
      <c r="ARN740"/>
      <c r="ARO740"/>
      <c r="ARP740"/>
      <c r="ARQ740"/>
      <c r="ARR740"/>
      <c r="ARS740"/>
      <c r="ART740"/>
      <c r="ARU740"/>
      <c r="ARV740"/>
      <c r="ARW740"/>
      <c r="ARX740"/>
      <c r="ARY740"/>
      <c r="ARZ740"/>
      <c r="ASA740"/>
      <c r="ASB740"/>
      <c r="ASC740"/>
      <c r="ASD740"/>
      <c r="ASE740"/>
      <c r="ASF740"/>
      <c r="ASG740"/>
      <c r="ASH740"/>
      <c r="ASI740"/>
      <c r="ASJ740"/>
      <c r="ASK740"/>
      <c r="ASL740"/>
      <c r="ASM740"/>
      <c r="ASN740"/>
      <c r="ASO740"/>
      <c r="ASP740"/>
      <c r="ASQ740"/>
      <c r="ASR740"/>
      <c r="ASS740"/>
      <c r="AST740"/>
      <c r="ASU740"/>
      <c r="ASV740"/>
      <c r="ASW740"/>
      <c r="ASX740"/>
      <c r="ASY740"/>
      <c r="ASZ740"/>
      <c r="ATA740"/>
      <c r="ATB740"/>
      <c r="ATC740"/>
      <c r="ATD740"/>
      <c r="ATE740"/>
      <c r="ATF740"/>
      <c r="ATG740"/>
      <c r="ATH740"/>
      <c r="ATI740"/>
      <c r="ATJ740"/>
      <c r="ATK740"/>
      <c r="ATL740"/>
      <c r="ATM740"/>
      <c r="ATN740"/>
      <c r="ATO740"/>
      <c r="ATP740"/>
      <c r="ATQ740"/>
      <c r="ATR740"/>
      <c r="ATS740"/>
      <c r="ATT740"/>
      <c r="ATU740"/>
      <c r="ATV740"/>
      <c r="ATW740"/>
      <c r="ATX740"/>
      <c r="ATY740"/>
      <c r="ATZ740"/>
      <c r="AUA740"/>
      <c r="AUB740"/>
      <c r="AUC740"/>
      <c r="AUD740"/>
      <c r="AUE740"/>
      <c r="AUF740"/>
      <c r="AUG740"/>
      <c r="AUH740"/>
      <c r="AUI740"/>
      <c r="AUJ740"/>
      <c r="AUK740"/>
      <c r="AUL740"/>
      <c r="AUM740"/>
      <c r="AUN740"/>
      <c r="AUO740"/>
      <c r="AUP740"/>
      <c r="AUQ740"/>
      <c r="AUR740"/>
      <c r="AUS740"/>
      <c r="AUT740"/>
      <c r="AUU740"/>
      <c r="AUV740"/>
      <c r="AUW740"/>
      <c r="AUX740"/>
      <c r="AUY740"/>
      <c r="AUZ740"/>
      <c r="AVA740"/>
      <c r="AVB740"/>
      <c r="AVC740"/>
      <c r="AVD740"/>
      <c r="AVE740"/>
      <c r="AVF740"/>
      <c r="AVG740"/>
      <c r="AVH740"/>
      <c r="AVI740"/>
      <c r="AVJ740"/>
      <c r="AVK740"/>
      <c r="AVL740"/>
      <c r="AVM740"/>
      <c r="AVN740"/>
      <c r="AVO740"/>
      <c r="AVP740"/>
      <c r="AVQ740"/>
      <c r="AVR740"/>
      <c r="AVS740"/>
      <c r="AVT740"/>
      <c r="AVU740"/>
      <c r="AVV740"/>
      <c r="AVW740"/>
      <c r="AVX740"/>
      <c r="AVY740"/>
      <c r="AVZ740"/>
      <c r="AWA740"/>
      <c r="AWB740"/>
      <c r="AWC740"/>
      <c r="AWD740"/>
      <c r="AWE740"/>
      <c r="AWF740"/>
      <c r="AWG740"/>
      <c r="AWH740"/>
      <c r="AWI740"/>
      <c r="AWJ740"/>
      <c r="AWK740"/>
      <c r="AWL740"/>
      <c r="AWM740"/>
      <c r="AWN740"/>
      <c r="AWO740"/>
      <c r="AWP740"/>
      <c r="AWQ740"/>
      <c r="AWR740"/>
      <c r="AWS740"/>
      <c r="AWT740"/>
      <c r="AWU740"/>
      <c r="AWV740"/>
      <c r="AWW740"/>
      <c r="AWX740"/>
      <c r="AWY740"/>
      <c r="AWZ740"/>
      <c r="AXA740"/>
      <c r="AXB740"/>
      <c r="AXC740"/>
      <c r="AXD740"/>
      <c r="AXE740"/>
      <c r="AXF740"/>
      <c r="AXG740"/>
      <c r="AXH740"/>
      <c r="AXI740"/>
      <c r="AXJ740"/>
      <c r="AXK740"/>
      <c r="AXL740"/>
      <c r="AXM740"/>
      <c r="AXN740"/>
      <c r="AXO740"/>
      <c r="AXP740"/>
      <c r="AXQ740"/>
      <c r="AXR740"/>
      <c r="AXS740"/>
      <c r="AXT740"/>
      <c r="AXU740"/>
      <c r="AXV740"/>
      <c r="AXW740"/>
      <c r="AXX740"/>
      <c r="AXY740"/>
      <c r="AXZ740"/>
      <c r="AYA740"/>
      <c r="AYB740"/>
      <c r="AYC740"/>
      <c r="AYD740"/>
      <c r="AYE740"/>
      <c r="AYF740"/>
      <c r="AYG740"/>
      <c r="AYH740"/>
      <c r="AYI740"/>
      <c r="AYJ740"/>
      <c r="AYK740"/>
      <c r="AYL740"/>
      <c r="AYM740"/>
      <c r="AYN740"/>
      <c r="AYO740"/>
      <c r="AYP740"/>
      <c r="AYQ740"/>
      <c r="AYR740"/>
      <c r="AYS740"/>
      <c r="AYT740"/>
      <c r="AYU740"/>
      <c r="AYV740"/>
      <c r="AYW740"/>
      <c r="AYX740"/>
      <c r="AYY740"/>
      <c r="AYZ740"/>
      <c r="AZA740"/>
      <c r="AZB740"/>
      <c r="AZC740"/>
      <c r="AZD740"/>
      <c r="AZE740"/>
      <c r="AZF740"/>
      <c r="AZG740"/>
      <c r="AZH740"/>
      <c r="AZI740"/>
      <c r="AZJ740"/>
      <c r="AZK740"/>
      <c r="AZL740"/>
      <c r="AZM740"/>
      <c r="AZN740"/>
      <c r="AZO740"/>
      <c r="AZP740"/>
      <c r="AZQ740"/>
      <c r="AZR740"/>
      <c r="AZS740"/>
      <c r="AZT740"/>
      <c r="AZU740"/>
      <c r="AZV740"/>
      <c r="AZW740"/>
      <c r="AZX740"/>
      <c r="AZY740"/>
      <c r="AZZ740"/>
      <c r="BAA740"/>
      <c r="BAB740"/>
      <c r="BAC740"/>
      <c r="BAD740"/>
      <c r="BAE740"/>
      <c r="BAF740"/>
      <c r="BAG740"/>
      <c r="BAH740"/>
      <c r="BAI740"/>
      <c r="BAJ740"/>
      <c r="BAK740"/>
      <c r="BAL740"/>
      <c r="BAM740"/>
      <c r="BAN740"/>
      <c r="BAO740"/>
      <c r="BAP740"/>
      <c r="BAQ740"/>
      <c r="BAR740"/>
      <c r="BAS740"/>
      <c r="BAT740"/>
      <c r="BAU740"/>
      <c r="BAV740"/>
      <c r="BAW740"/>
      <c r="BAX740"/>
      <c r="BAY740"/>
      <c r="BAZ740"/>
      <c r="BBA740"/>
      <c r="BBB740"/>
      <c r="BBC740"/>
      <c r="BBD740"/>
      <c r="BBE740"/>
      <c r="BBF740"/>
      <c r="BBG740"/>
      <c r="BBH740"/>
      <c r="BBI740"/>
      <c r="BBJ740"/>
      <c r="BBK740"/>
      <c r="BBL740"/>
      <c r="BBM740"/>
      <c r="BBN740"/>
      <c r="BBO740"/>
      <c r="BBP740"/>
      <c r="BBQ740"/>
      <c r="BBR740"/>
      <c r="BBS740"/>
      <c r="BBT740"/>
      <c r="BBU740"/>
      <c r="BBV740"/>
      <c r="BBW740"/>
      <c r="BBX740"/>
      <c r="BBY740"/>
      <c r="BBZ740"/>
      <c r="BCA740"/>
      <c r="BCB740"/>
      <c r="BCC740"/>
      <c r="BCD740"/>
      <c r="BCE740"/>
      <c r="BCF740"/>
      <c r="BCG740"/>
      <c r="BCH740"/>
      <c r="BCI740"/>
      <c r="BCJ740"/>
      <c r="BCK740"/>
      <c r="BCL740"/>
      <c r="BCM740"/>
      <c r="BCN740"/>
      <c r="BCO740"/>
      <c r="BCP740"/>
      <c r="BCQ740"/>
      <c r="BCR740"/>
      <c r="BCS740"/>
      <c r="BCT740"/>
      <c r="BCU740"/>
      <c r="BCV740"/>
      <c r="BCW740"/>
      <c r="BCX740"/>
      <c r="BCY740"/>
      <c r="BCZ740"/>
      <c r="BDA740"/>
      <c r="BDB740"/>
      <c r="BDC740"/>
      <c r="BDD740"/>
      <c r="BDE740"/>
      <c r="BDF740"/>
      <c r="BDG740"/>
      <c r="BDH740"/>
      <c r="BDI740"/>
      <c r="BDJ740"/>
      <c r="BDK740"/>
      <c r="BDL740"/>
      <c r="BDM740"/>
      <c r="BDN740"/>
      <c r="BDO740"/>
      <c r="BDP740"/>
      <c r="BDQ740"/>
      <c r="BDR740"/>
      <c r="BDS740"/>
      <c r="BDT740"/>
      <c r="BDU740"/>
      <c r="BDV740"/>
      <c r="BDW740"/>
      <c r="BDX740"/>
      <c r="BDY740"/>
      <c r="BDZ740"/>
      <c r="BEA740"/>
      <c r="BEB740"/>
      <c r="BEC740"/>
      <c r="BED740"/>
      <c r="BEE740"/>
      <c r="BEF740"/>
      <c r="BEG740"/>
      <c r="BEH740"/>
      <c r="BEI740"/>
      <c r="BEJ740"/>
      <c r="BEK740"/>
      <c r="BEL740"/>
      <c r="BEM740"/>
      <c r="BEN740"/>
      <c r="BEO740"/>
      <c r="BEP740"/>
      <c r="BEQ740"/>
      <c r="BER740"/>
      <c r="BES740"/>
      <c r="BET740"/>
      <c r="BEU740"/>
      <c r="BEV740"/>
      <c r="BEW740"/>
      <c r="BEX740"/>
      <c r="BEY740"/>
      <c r="BEZ740"/>
      <c r="BFA740"/>
      <c r="BFB740"/>
      <c r="BFC740"/>
      <c r="BFD740"/>
      <c r="BFE740"/>
      <c r="BFF740"/>
      <c r="BFG740"/>
      <c r="BFH740"/>
      <c r="BFI740"/>
      <c r="BFJ740"/>
      <c r="BFK740"/>
      <c r="BFL740"/>
      <c r="BFM740"/>
      <c r="BFN740"/>
      <c r="BFO740"/>
      <c r="BFP740"/>
      <c r="BFQ740"/>
      <c r="BFR740"/>
      <c r="BFS740"/>
      <c r="BFT740"/>
      <c r="BFU740"/>
      <c r="BFV740"/>
      <c r="BFW740"/>
      <c r="BFX740"/>
      <c r="BFY740"/>
      <c r="BFZ740"/>
      <c r="BGA740"/>
      <c r="BGB740"/>
      <c r="BGC740"/>
      <c r="BGD740"/>
      <c r="BGE740"/>
      <c r="BGF740"/>
      <c r="BGG740"/>
      <c r="BGH740"/>
      <c r="BGI740"/>
      <c r="BGJ740"/>
      <c r="BGK740"/>
      <c r="BGL740"/>
      <c r="BGM740"/>
      <c r="BGN740"/>
      <c r="BGO740"/>
      <c r="BGP740"/>
      <c r="BGQ740"/>
      <c r="BGR740"/>
      <c r="BGS740"/>
      <c r="BGT740"/>
      <c r="BGU740"/>
      <c r="BGV740"/>
      <c r="BGW740"/>
      <c r="BGX740"/>
      <c r="BGY740"/>
      <c r="BGZ740"/>
      <c r="BHA740"/>
      <c r="BHB740"/>
      <c r="BHC740"/>
      <c r="BHD740"/>
      <c r="BHE740"/>
      <c r="BHF740"/>
      <c r="BHG740"/>
      <c r="BHH740"/>
      <c r="BHI740"/>
      <c r="BHJ740"/>
      <c r="BHK740"/>
      <c r="BHL740"/>
      <c r="BHM740"/>
      <c r="BHN740"/>
      <c r="BHO740"/>
      <c r="BHP740"/>
      <c r="BHQ740"/>
      <c r="BHR740"/>
      <c r="BHS740"/>
      <c r="BHT740"/>
      <c r="BHU740"/>
      <c r="BHV740"/>
      <c r="BHW740"/>
      <c r="BHX740"/>
      <c r="BHY740"/>
      <c r="BHZ740"/>
      <c r="BIA740"/>
      <c r="BIB740"/>
      <c r="BIC740"/>
      <c r="BID740"/>
      <c r="BIE740"/>
      <c r="BIF740"/>
      <c r="BIG740"/>
      <c r="BIH740"/>
      <c r="BII740"/>
      <c r="BIJ740"/>
      <c r="BIK740"/>
      <c r="BIL740"/>
      <c r="BIM740"/>
      <c r="BIN740"/>
      <c r="BIO740"/>
      <c r="BIP740"/>
      <c r="BIQ740"/>
      <c r="BIR740"/>
      <c r="BIS740"/>
      <c r="BIT740"/>
      <c r="BIU740"/>
      <c r="BIV740"/>
      <c r="BIW740"/>
      <c r="BIX740"/>
      <c r="BIY740"/>
      <c r="BIZ740"/>
      <c r="BJA740"/>
      <c r="BJB740"/>
      <c r="BJC740"/>
      <c r="BJD740"/>
      <c r="BJE740"/>
      <c r="BJF740"/>
      <c r="BJG740"/>
      <c r="BJH740"/>
      <c r="BJI740"/>
      <c r="BJJ740"/>
      <c r="BJK740"/>
      <c r="BJL740"/>
      <c r="BJM740"/>
      <c r="BJN740"/>
      <c r="BJO740"/>
      <c r="BJP740"/>
      <c r="BJQ740"/>
      <c r="BJR740"/>
      <c r="BJS740"/>
      <c r="BJT740"/>
      <c r="BJU740"/>
      <c r="BJV740"/>
      <c r="BJW740"/>
      <c r="BJX740"/>
      <c r="BJY740"/>
      <c r="BJZ740"/>
      <c r="BKA740"/>
      <c r="BKB740"/>
      <c r="BKC740"/>
      <c r="BKD740"/>
      <c r="BKE740"/>
      <c r="BKF740"/>
      <c r="BKG740"/>
      <c r="BKH740"/>
      <c r="BKI740"/>
      <c r="BKJ740"/>
      <c r="BKK740"/>
      <c r="BKL740"/>
      <c r="BKM740"/>
      <c r="BKN740"/>
      <c r="BKO740"/>
      <c r="BKP740"/>
      <c r="BKQ740"/>
      <c r="BKR740"/>
      <c r="BKS740"/>
      <c r="BKT740"/>
      <c r="BKU740"/>
      <c r="BKV740"/>
      <c r="BKW740"/>
      <c r="BKX740"/>
      <c r="BKY740"/>
      <c r="BKZ740"/>
      <c r="BLA740"/>
      <c r="BLB740"/>
      <c r="BLC740"/>
      <c r="BLD740"/>
      <c r="BLE740"/>
      <c r="BLF740"/>
      <c r="BLG740"/>
      <c r="BLH740"/>
      <c r="BLI740"/>
      <c r="BLJ740"/>
      <c r="BLK740"/>
      <c r="BLL740"/>
      <c r="BLM740"/>
      <c r="BLN740"/>
      <c r="BLO740"/>
      <c r="BLP740"/>
      <c r="BLQ740"/>
      <c r="BLR740"/>
      <c r="BLS740"/>
      <c r="BLT740"/>
      <c r="BLU740"/>
      <c r="BLV740"/>
      <c r="BLW740"/>
      <c r="BLX740"/>
      <c r="BLY740"/>
      <c r="BLZ740"/>
      <c r="BMA740"/>
      <c r="BMB740"/>
      <c r="BMC740"/>
      <c r="BMD740"/>
      <c r="BME740"/>
      <c r="BMF740"/>
      <c r="BMG740"/>
      <c r="BMH740"/>
      <c r="BMI740"/>
      <c r="BMJ740"/>
      <c r="BMK740"/>
      <c r="BML740"/>
      <c r="BMM740"/>
      <c r="BMN740"/>
      <c r="BMO740"/>
      <c r="BMP740"/>
      <c r="BMQ740"/>
      <c r="BMR740"/>
      <c r="BMS740"/>
      <c r="BMT740"/>
      <c r="BMU740"/>
      <c r="BMV740"/>
      <c r="BMW740"/>
      <c r="BMX740"/>
      <c r="BMY740"/>
      <c r="BMZ740"/>
      <c r="BNA740"/>
      <c r="BNB740"/>
      <c r="BNC740"/>
      <c r="BND740"/>
      <c r="BNE740"/>
      <c r="BNF740"/>
      <c r="BNG740"/>
      <c r="BNH740"/>
      <c r="BNI740"/>
      <c r="BNJ740"/>
      <c r="BNK740"/>
      <c r="BNL740"/>
      <c r="BNM740"/>
      <c r="BNN740"/>
      <c r="BNO740"/>
      <c r="BNP740"/>
      <c r="BNQ740"/>
      <c r="BNR740"/>
      <c r="BNS740"/>
      <c r="BNT740"/>
      <c r="BNU740"/>
      <c r="BNV740"/>
      <c r="BNW740"/>
      <c r="BNX740"/>
      <c r="BNY740"/>
      <c r="BNZ740"/>
      <c r="BOA740"/>
      <c r="BOB740"/>
      <c r="BOC740"/>
      <c r="BOD740"/>
      <c r="BOE740"/>
      <c r="BOF740"/>
      <c r="BOG740"/>
      <c r="BOH740"/>
      <c r="BOI740"/>
      <c r="BOJ740"/>
      <c r="BOK740"/>
      <c r="BOL740"/>
      <c r="BOM740"/>
      <c r="BON740"/>
      <c r="BOO740"/>
      <c r="BOP740"/>
      <c r="BOQ740"/>
      <c r="BOR740"/>
      <c r="BOS740"/>
      <c r="BOT740"/>
      <c r="BOU740"/>
      <c r="BOV740"/>
      <c r="BOW740"/>
      <c r="BOX740"/>
      <c r="BOY740"/>
      <c r="BOZ740"/>
      <c r="BPA740"/>
      <c r="BPB740"/>
      <c r="BPC740"/>
      <c r="BPD740"/>
      <c r="BPE740"/>
      <c r="BPF740"/>
      <c r="BPG740"/>
      <c r="BPH740"/>
      <c r="BPI740"/>
      <c r="BPJ740"/>
      <c r="BPK740"/>
      <c r="BPL740"/>
      <c r="BPM740"/>
      <c r="BPN740"/>
      <c r="BPO740"/>
      <c r="BPP740"/>
      <c r="BPQ740"/>
      <c r="BPR740"/>
      <c r="BPS740"/>
      <c r="BPT740"/>
      <c r="BPU740"/>
      <c r="BPV740"/>
      <c r="BPW740"/>
      <c r="BPX740"/>
      <c r="BPY740"/>
      <c r="BPZ740"/>
      <c r="BQA740"/>
      <c r="BQB740"/>
      <c r="BQC740"/>
      <c r="BQD740"/>
      <c r="BQE740"/>
      <c r="BQF740"/>
      <c r="BQG740"/>
      <c r="BQH740"/>
      <c r="BQI740"/>
      <c r="BQJ740"/>
      <c r="BQK740"/>
      <c r="BQL740"/>
      <c r="BQM740"/>
      <c r="BQN740"/>
      <c r="BQO740"/>
      <c r="BQP740"/>
      <c r="BQQ740"/>
      <c r="BQR740"/>
      <c r="BQS740"/>
      <c r="BQT740"/>
      <c r="BQU740"/>
      <c r="BQV740"/>
      <c r="BQW740"/>
      <c r="BQX740"/>
      <c r="BQY740"/>
      <c r="BQZ740"/>
      <c r="BRA740"/>
      <c r="BRB740"/>
      <c r="BRC740"/>
      <c r="BRD740"/>
      <c r="BRE740"/>
      <c r="BRF740"/>
      <c r="BRG740"/>
      <c r="BRH740"/>
      <c r="BRI740"/>
      <c r="BRJ740"/>
      <c r="BRK740"/>
      <c r="BRL740"/>
      <c r="BRM740"/>
      <c r="BRN740"/>
      <c r="BRO740"/>
      <c r="BRP740"/>
      <c r="BRQ740"/>
      <c r="BRR740"/>
      <c r="BRS740"/>
      <c r="BRT740"/>
      <c r="BRU740"/>
      <c r="BRV740"/>
      <c r="BRW740"/>
      <c r="BRX740"/>
      <c r="BRY740"/>
      <c r="BRZ740"/>
      <c r="BSA740"/>
      <c r="BSB740"/>
      <c r="BSC740"/>
      <c r="BSD740"/>
      <c r="BSE740"/>
      <c r="BSF740"/>
      <c r="BSG740"/>
      <c r="BSH740"/>
      <c r="BSI740"/>
      <c r="BSJ740"/>
      <c r="BSK740"/>
      <c r="BSL740"/>
      <c r="BSM740"/>
      <c r="BSN740"/>
      <c r="BSO740"/>
      <c r="BSP740"/>
      <c r="BSQ740"/>
      <c r="BSR740"/>
      <c r="BSS740"/>
      <c r="BST740"/>
      <c r="BSU740"/>
      <c r="BSV740"/>
      <c r="BSW740"/>
      <c r="BSX740"/>
      <c r="BSY740"/>
      <c r="BSZ740"/>
      <c r="BTA740"/>
      <c r="BTB740"/>
      <c r="BTC740"/>
      <c r="BTD740"/>
      <c r="BTE740"/>
      <c r="BTF740"/>
      <c r="BTG740"/>
      <c r="BTH740"/>
      <c r="BTI740"/>
      <c r="BTJ740"/>
      <c r="BTK740"/>
      <c r="BTL740"/>
      <c r="BTM740"/>
      <c r="BTN740"/>
      <c r="BTO740"/>
      <c r="BTP740"/>
      <c r="BTQ740"/>
      <c r="BTR740"/>
      <c r="BTS740"/>
      <c r="BTT740"/>
      <c r="BTU740"/>
      <c r="BTV740"/>
      <c r="BTW740"/>
      <c r="BTX740"/>
      <c r="BTY740"/>
      <c r="BTZ740"/>
      <c r="BUA740"/>
      <c r="BUB740"/>
      <c r="BUC740"/>
      <c r="BUD740"/>
      <c r="BUE740"/>
      <c r="BUF740"/>
      <c r="BUG740"/>
      <c r="BUH740"/>
      <c r="BUI740"/>
      <c r="BUJ740"/>
      <c r="BUK740"/>
      <c r="BUL740"/>
      <c r="BUM740"/>
      <c r="BUN740"/>
      <c r="BUO740"/>
      <c r="BUP740"/>
      <c r="BUQ740"/>
      <c r="BUR740"/>
      <c r="BUS740"/>
      <c r="BUT740"/>
      <c r="BUU740"/>
      <c r="BUV740"/>
      <c r="BUW740"/>
      <c r="BUX740"/>
      <c r="BUY740"/>
      <c r="BUZ740"/>
      <c r="BVA740"/>
      <c r="BVB740"/>
      <c r="BVC740"/>
      <c r="BVD740"/>
      <c r="BVE740"/>
      <c r="BVF740"/>
      <c r="BVG740"/>
      <c r="BVH740"/>
      <c r="BVI740"/>
      <c r="BVJ740"/>
      <c r="BVK740"/>
      <c r="BVL740"/>
      <c r="BVM740"/>
      <c r="BVN740"/>
      <c r="BVO740"/>
      <c r="BVP740"/>
      <c r="BVQ740"/>
      <c r="BVR740"/>
      <c r="BVS740"/>
      <c r="BVT740"/>
      <c r="BVU740"/>
      <c r="BVV740"/>
      <c r="BVW740"/>
      <c r="BVX740"/>
      <c r="BVY740"/>
      <c r="BVZ740"/>
      <c r="BWA740"/>
      <c r="BWB740"/>
      <c r="BWC740"/>
      <c r="BWD740"/>
      <c r="BWE740"/>
      <c r="BWF740"/>
      <c r="BWG740"/>
      <c r="BWH740"/>
      <c r="BWI740"/>
      <c r="BWJ740"/>
      <c r="BWK740"/>
      <c r="BWL740"/>
      <c r="BWM740"/>
      <c r="BWN740"/>
      <c r="BWO740"/>
      <c r="BWP740"/>
      <c r="BWQ740"/>
      <c r="BWR740"/>
      <c r="BWS740"/>
      <c r="BWT740"/>
      <c r="BWU740"/>
      <c r="BWV740"/>
      <c r="BWW740"/>
      <c r="BWX740"/>
      <c r="BWY740"/>
      <c r="BWZ740"/>
      <c r="BXA740"/>
      <c r="BXB740"/>
      <c r="BXC740"/>
      <c r="BXD740"/>
      <c r="BXE740"/>
      <c r="BXF740"/>
      <c r="BXG740"/>
      <c r="BXH740"/>
      <c r="BXI740"/>
      <c r="BXJ740"/>
      <c r="BXK740"/>
      <c r="BXL740"/>
      <c r="BXM740"/>
      <c r="BXN740"/>
      <c r="BXO740"/>
      <c r="BXP740"/>
      <c r="BXQ740"/>
      <c r="BXR740"/>
      <c r="BXS740"/>
      <c r="BXT740"/>
      <c r="BXU740"/>
      <c r="BXV740"/>
      <c r="BXW740"/>
      <c r="BXX740"/>
      <c r="BXY740"/>
      <c r="BXZ740"/>
      <c r="BYA740"/>
      <c r="BYB740"/>
      <c r="BYC740"/>
      <c r="BYD740"/>
      <c r="BYE740"/>
      <c r="BYF740"/>
      <c r="BYG740"/>
      <c r="BYH740"/>
      <c r="BYI740"/>
      <c r="BYJ740"/>
      <c r="BYK740"/>
      <c r="BYL740"/>
      <c r="BYM740"/>
      <c r="BYN740"/>
      <c r="BYO740"/>
      <c r="BYP740"/>
      <c r="BYQ740"/>
      <c r="BYR740"/>
      <c r="BYS740"/>
      <c r="BYT740"/>
      <c r="BYU740"/>
      <c r="BYV740"/>
      <c r="BYW740"/>
      <c r="BYX740"/>
      <c r="BYY740"/>
      <c r="BYZ740"/>
      <c r="BZA740"/>
      <c r="BZB740"/>
      <c r="BZC740"/>
      <c r="BZD740"/>
      <c r="BZE740"/>
      <c r="BZF740"/>
      <c r="BZG740"/>
      <c r="BZH740"/>
      <c r="BZI740"/>
      <c r="BZJ740"/>
      <c r="BZK740"/>
      <c r="BZL740"/>
      <c r="BZM740"/>
      <c r="BZN740"/>
      <c r="BZO740"/>
      <c r="BZP740"/>
      <c r="BZQ740"/>
      <c r="BZR740"/>
      <c r="BZS740"/>
      <c r="BZT740"/>
      <c r="BZU740"/>
      <c r="BZV740"/>
      <c r="BZW740"/>
      <c r="BZX740"/>
      <c r="BZY740"/>
      <c r="BZZ740"/>
      <c r="CAA740"/>
      <c r="CAB740"/>
      <c r="CAC740"/>
      <c r="CAD740"/>
      <c r="CAE740"/>
      <c r="CAF740"/>
      <c r="CAG740"/>
      <c r="CAH740"/>
      <c r="CAI740"/>
      <c r="CAJ740"/>
      <c r="CAK740"/>
      <c r="CAL740"/>
      <c r="CAM740"/>
      <c r="CAN740"/>
      <c r="CAO740"/>
      <c r="CAP740"/>
      <c r="CAQ740"/>
      <c r="CAR740"/>
      <c r="CAS740"/>
      <c r="CAT740"/>
      <c r="CAU740"/>
      <c r="CAV740"/>
      <c r="CAW740"/>
      <c r="CAX740"/>
      <c r="CAY740"/>
      <c r="CAZ740"/>
      <c r="CBA740"/>
      <c r="CBB740"/>
      <c r="CBC740"/>
      <c r="CBD740"/>
      <c r="CBE740"/>
      <c r="CBF740"/>
      <c r="CBG740"/>
      <c r="CBH740"/>
      <c r="CBI740"/>
      <c r="CBJ740"/>
      <c r="CBK740"/>
      <c r="CBL740"/>
      <c r="CBM740"/>
      <c r="CBN740"/>
      <c r="CBO740"/>
      <c r="CBP740"/>
      <c r="CBQ740"/>
      <c r="CBR740"/>
      <c r="CBS740"/>
      <c r="CBT740"/>
      <c r="CBU740"/>
      <c r="CBV740"/>
      <c r="CBW740"/>
      <c r="CBX740"/>
      <c r="CBY740"/>
      <c r="CBZ740"/>
      <c r="CCA740"/>
      <c r="CCB740"/>
      <c r="CCC740"/>
      <c r="CCD740"/>
      <c r="CCE740"/>
      <c r="CCF740"/>
      <c r="CCG740"/>
      <c r="CCH740"/>
      <c r="CCI740"/>
      <c r="CCJ740"/>
      <c r="CCK740"/>
      <c r="CCL740"/>
      <c r="CCM740"/>
      <c r="CCN740"/>
      <c r="CCO740"/>
      <c r="CCP740"/>
      <c r="CCQ740"/>
      <c r="CCR740"/>
      <c r="CCS740"/>
      <c r="CCT740"/>
      <c r="CCU740"/>
      <c r="CCV740"/>
      <c r="CCW740"/>
      <c r="CCX740"/>
      <c r="CCY740"/>
      <c r="CCZ740"/>
      <c r="CDA740"/>
      <c r="CDB740"/>
      <c r="CDC740"/>
      <c r="CDD740"/>
      <c r="CDE740"/>
      <c r="CDF740"/>
      <c r="CDG740"/>
      <c r="CDH740"/>
      <c r="CDI740"/>
      <c r="CDJ740"/>
      <c r="CDK740"/>
      <c r="CDL740"/>
      <c r="CDM740"/>
      <c r="CDN740"/>
      <c r="CDO740"/>
      <c r="CDP740"/>
      <c r="CDQ740"/>
      <c r="CDR740"/>
      <c r="CDS740"/>
      <c r="CDT740"/>
      <c r="CDU740"/>
      <c r="CDV740"/>
      <c r="CDW740"/>
      <c r="CDX740"/>
      <c r="CDY740"/>
      <c r="CDZ740"/>
      <c r="CEA740"/>
      <c r="CEB740"/>
      <c r="CEC740"/>
      <c r="CED740"/>
      <c r="CEE740"/>
      <c r="CEF740"/>
      <c r="CEG740"/>
      <c r="CEH740"/>
      <c r="CEI740"/>
      <c r="CEJ740"/>
      <c r="CEK740"/>
      <c r="CEL740"/>
      <c r="CEM740"/>
      <c r="CEN740"/>
      <c r="CEO740"/>
      <c r="CEP740"/>
      <c r="CEQ740"/>
      <c r="CER740"/>
      <c r="CES740"/>
      <c r="CET740"/>
      <c r="CEU740"/>
      <c r="CEV740"/>
      <c r="CEW740"/>
      <c r="CEX740"/>
      <c r="CEY740"/>
      <c r="CEZ740"/>
      <c r="CFA740"/>
      <c r="CFB740"/>
      <c r="CFC740"/>
      <c r="CFD740"/>
      <c r="CFE740"/>
      <c r="CFF740"/>
      <c r="CFG740"/>
      <c r="CFH740"/>
      <c r="CFI740"/>
      <c r="CFJ740"/>
      <c r="CFK740"/>
      <c r="CFL740"/>
      <c r="CFM740"/>
      <c r="CFN740"/>
      <c r="CFO740"/>
      <c r="CFP740"/>
      <c r="CFQ740"/>
      <c r="CFR740"/>
      <c r="CFS740"/>
      <c r="CFT740"/>
      <c r="CFU740"/>
      <c r="CFV740"/>
      <c r="CFW740"/>
      <c r="CFX740"/>
      <c r="CFY740"/>
      <c r="CFZ740"/>
      <c r="CGA740"/>
      <c r="CGB740"/>
      <c r="CGC740"/>
      <c r="CGD740"/>
      <c r="CGE740"/>
      <c r="CGF740"/>
      <c r="CGG740"/>
      <c r="CGH740"/>
      <c r="CGI740"/>
      <c r="CGJ740"/>
      <c r="CGK740"/>
      <c r="CGL740"/>
      <c r="CGM740"/>
      <c r="CGN740"/>
      <c r="CGO740"/>
      <c r="CGP740"/>
      <c r="CGQ740"/>
      <c r="CGR740"/>
      <c r="CGS740"/>
      <c r="CGT740"/>
      <c r="CGU740"/>
      <c r="CGV740"/>
      <c r="CGW740"/>
      <c r="CGX740"/>
      <c r="CGY740"/>
      <c r="CGZ740"/>
      <c r="CHA740"/>
      <c r="CHB740"/>
      <c r="CHC740"/>
      <c r="CHD740"/>
      <c r="CHE740"/>
      <c r="CHF740"/>
      <c r="CHG740"/>
      <c r="CHH740"/>
      <c r="CHI740"/>
      <c r="CHJ740"/>
      <c r="CHK740"/>
      <c r="CHL740"/>
      <c r="CHM740"/>
      <c r="CHN740"/>
      <c r="CHO740"/>
      <c r="CHP740"/>
      <c r="CHQ740"/>
      <c r="CHR740"/>
      <c r="CHS740"/>
      <c r="CHT740"/>
      <c r="CHU740"/>
      <c r="CHV740"/>
      <c r="CHW740"/>
      <c r="CHX740"/>
      <c r="CHY740"/>
      <c r="CHZ740"/>
      <c r="CIA740"/>
      <c r="CIB740"/>
      <c r="CIC740"/>
      <c r="CID740"/>
      <c r="CIE740"/>
      <c r="CIF740"/>
      <c r="CIG740"/>
      <c r="CIH740"/>
      <c r="CII740"/>
      <c r="CIJ740"/>
      <c r="CIK740"/>
      <c r="CIL740"/>
      <c r="CIM740"/>
      <c r="CIN740"/>
      <c r="CIO740"/>
      <c r="CIP740"/>
      <c r="CIQ740"/>
      <c r="CIR740"/>
      <c r="CIS740"/>
      <c r="CIT740"/>
      <c r="CIU740"/>
      <c r="CIV740"/>
      <c r="CIW740"/>
      <c r="CIX740"/>
      <c r="CIY740"/>
      <c r="CIZ740"/>
      <c r="CJA740"/>
      <c r="CJB740"/>
      <c r="CJC740"/>
      <c r="CJD740"/>
      <c r="CJE740"/>
      <c r="CJF740"/>
      <c r="CJG740"/>
      <c r="CJH740"/>
      <c r="CJI740"/>
      <c r="CJJ740"/>
      <c r="CJK740"/>
      <c r="CJL740"/>
      <c r="CJM740"/>
      <c r="CJN740"/>
      <c r="CJO740"/>
      <c r="CJP740"/>
      <c r="CJQ740"/>
      <c r="CJR740"/>
      <c r="CJS740"/>
      <c r="CJT740"/>
      <c r="CJU740"/>
      <c r="CJV740"/>
      <c r="CJW740"/>
      <c r="CJX740"/>
      <c r="CJY740"/>
      <c r="CJZ740"/>
      <c r="CKA740"/>
      <c r="CKB740"/>
      <c r="CKC740"/>
      <c r="CKD740"/>
      <c r="CKE740"/>
      <c r="CKF740"/>
      <c r="CKG740"/>
      <c r="CKH740"/>
      <c r="CKI740"/>
      <c r="CKJ740"/>
      <c r="CKK740"/>
      <c r="CKL740"/>
      <c r="CKM740"/>
      <c r="CKN740"/>
      <c r="CKO740"/>
      <c r="CKP740"/>
      <c r="CKQ740"/>
      <c r="CKR740"/>
      <c r="CKS740"/>
      <c r="CKT740"/>
      <c r="CKU740"/>
      <c r="CKV740"/>
      <c r="CKW740"/>
      <c r="CKX740"/>
      <c r="CKY740"/>
      <c r="CKZ740"/>
      <c r="CLA740"/>
      <c r="CLB740"/>
      <c r="CLC740"/>
      <c r="CLD740"/>
      <c r="CLE740"/>
      <c r="CLF740"/>
      <c r="CLG740"/>
      <c r="CLH740"/>
      <c r="CLI740"/>
      <c r="CLJ740"/>
      <c r="CLK740"/>
      <c r="CLL740"/>
      <c r="CLM740"/>
      <c r="CLN740"/>
      <c r="CLO740"/>
      <c r="CLP740"/>
      <c r="CLQ740"/>
      <c r="CLR740"/>
      <c r="CLS740"/>
      <c r="CLT740"/>
      <c r="CLU740"/>
      <c r="CLV740"/>
      <c r="CLW740"/>
      <c r="CLX740"/>
      <c r="CLY740"/>
      <c r="CLZ740"/>
      <c r="CMA740"/>
      <c r="CMB740"/>
      <c r="CMC740"/>
      <c r="CMD740"/>
      <c r="CME740"/>
      <c r="CMF740"/>
      <c r="CMG740"/>
      <c r="CMH740"/>
      <c r="CMI740"/>
      <c r="CMJ740"/>
      <c r="CMK740"/>
      <c r="CML740"/>
      <c r="CMM740"/>
      <c r="CMN740"/>
      <c r="CMO740"/>
      <c r="CMP740"/>
      <c r="CMQ740"/>
      <c r="CMR740"/>
      <c r="CMS740"/>
      <c r="CMT740"/>
      <c r="CMU740"/>
      <c r="CMV740"/>
      <c r="CMW740"/>
      <c r="CMX740"/>
      <c r="CMY740"/>
      <c r="CMZ740"/>
      <c r="CNA740"/>
      <c r="CNB740"/>
      <c r="CNC740"/>
      <c r="CND740"/>
      <c r="CNE740"/>
      <c r="CNF740"/>
      <c r="CNG740"/>
      <c r="CNH740"/>
      <c r="CNI740"/>
      <c r="CNJ740"/>
      <c r="CNK740"/>
      <c r="CNL740"/>
      <c r="CNM740"/>
      <c r="CNN740"/>
      <c r="CNO740"/>
      <c r="CNP740"/>
      <c r="CNQ740"/>
      <c r="CNR740"/>
      <c r="CNS740"/>
      <c r="CNT740"/>
      <c r="CNU740"/>
      <c r="CNV740"/>
      <c r="CNW740"/>
      <c r="CNX740"/>
      <c r="CNY740"/>
      <c r="CNZ740"/>
      <c r="COA740"/>
      <c r="COB740"/>
      <c r="COC740"/>
      <c r="COD740"/>
      <c r="COE740"/>
      <c r="COF740"/>
      <c r="COG740"/>
      <c r="COH740"/>
      <c r="COI740"/>
      <c r="COJ740"/>
      <c r="COK740"/>
      <c r="COL740"/>
      <c r="COM740"/>
      <c r="CON740"/>
      <c r="COO740"/>
      <c r="COP740"/>
      <c r="COQ740"/>
      <c r="COR740"/>
      <c r="COS740"/>
      <c r="COT740"/>
      <c r="COU740"/>
      <c r="COV740"/>
      <c r="COW740"/>
      <c r="COX740"/>
      <c r="COY740"/>
      <c r="COZ740"/>
      <c r="CPA740"/>
      <c r="CPB740"/>
      <c r="CPC740"/>
      <c r="CPD740"/>
      <c r="CPE740"/>
      <c r="CPF740"/>
      <c r="CPG740"/>
      <c r="CPH740"/>
      <c r="CPI740"/>
      <c r="CPJ740"/>
      <c r="CPK740"/>
      <c r="CPL740"/>
      <c r="CPM740"/>
      <c r="CPN740"/>
      <c r="CPO740"/>
      <c r="CPP740"/>
      <c r="CPQ740"/>
      <c r="CPR740"/>
      <c r="CPS740"/>
      <c r="CPT740"/>
      <c r="CPU740"/>
      <c r="CPV740"/>
      <c r="CPW740"/>
      <c r="CPX740"/>
      <c r="CPY740"/>
      <c r="CPZ740"/>
      <c r="CQA740"/>
      <c r="CQB740"/>
      <c r="CQC740"/>
      <c r="CQD740"/>
      <c r="CQE740"/>
      <c r="CQF740"/>
      <c r="CQG740"/>
      <c r="CQH740"/>
      <c r="CQI740"/>
      <c r="CQJ740"/>
      <c r="CQK740"/>
      <c r="CQL740"/>
      <c r="CQM740"/>
      <c r="CQN740"/>
      <c r="CQO740"/>
      <c r="CQP740"/>
      <c r="CQQ740"/>
      <c r="CQR740"/>
      <c r="CQS740"/>
      <c r="CQT740"/>
      <c r="CQU740"/>
      <c r="CQV740"/>
      <c r="CQW740"/>
      <c r="CQX740"/>
      <c r="CQY740"/>
      <c r="CQZ740"/>
      <c r="CRA740"/>
      <c r="CRB740"/>
      <c r="CRC740"/>
      <c r="CRD740"/>
      <c r="CRE740"/>
      <c r="CRF740"/>
      <c r="CRG740"/>
      <c r="CRH740"/>
      <c r="CRI740"/>
      <c r="CRJ740"/>
      <c r="CRK740"/>
      <c r="CRL740"/>
      <c r="CRM740"/>
      <c r="CRN740"/>
      <c r="CRO740"/>
      <c r="CRP740"/>
      <c r="CRQ740"/>
      <c r="CRR740"/>
      <c r="CRS740"/>
      <c r="CRT740"/>
      <c r="CRU740"/>
      <c r="CRV740"/>
      <c r="CRW740"/>
      <c r="CRX740"/>
      <c r="CRY740"/>
      <c r="CRZ740"/>
      <c r="CSA740"/>
      <c r="CSB740"/>
      <c r="CSC740"/>
      <c r="CSD740"/>
      <c r="CSE740"/>
      <c r="CSF740"/>
      <c r="CSG740"/>
      <c r="CSH740"/>
      <c r="CSI740"/>
      <c r="CSJ740"/>
      <c r="CSK740"/>
      <c r="CSL740"/>
      <c r="CSM740"/>
      <c r="CSN740"/>
      <c r="CSO740"/>
      <c r="CSP740"/>
      <c r="CSQ740"/>
      <c r="CSR740"/>
      <c r="CSS740"/>
      <c r="CST740"/>
      <c r="CSU740"/>
      <c r="CSV740"/>
      <c r="CSW740"/>
      <c r="CSX740"/>
      <c r="CSY740"/>
      <c r="CSZ740"/>
      <c r="CTA740"/>
      <c r="CTB740"/>
      <c r="CTC740"/>
      <c r="CTD740"/>
      <c r="CTE740"/>
      <c r="CTF740"/>
      <c r="CTG740"/>
      <c r="CTH740"/>
      <c r="CTI740"/>
      <c r="CTJ740"/>
      <c r="CTK740"/>
      <c r="CTL740"/>
      <c r="CTM740"/>
      <c r="CTN740"/>
      <c r="CTO740"/>
      <c r="CTP740"/>
      <c r="CTQ740"/>
      <c r="CTR740"/>
      <c r="CTS740"/>
      <c r="CTT740"/>
      <c r="CTU740"/>
      <c r="CTV740"/>
      <c r="CTW740"/>
      <c r="CTX740"/>
      <c r="CTY740"/>
      <c r="CTZ740"/>
      <c r="CUA740"/>
      <c r="CUB740"/>
      <c r="CUC740"/>
      <c r="CUD740"/>
      <c r="CUE740"/>
      <c r="CUF740"/>
      <c r="CUG740"/>
      <c r="CUH740"/>
      <c r="CUI740"/>
      <c r="CUJ740"/>
      <c r="CUK740"/>
      <c r="CUL740"/>
      <c r="CUM740"/>
      <c r="CUN740"/>
      <c r="CUO740"/>
      <c r="CUP740"/>
      <c r="CUQ740"/>
      <c r="CUR740"/>
      <c r="CUS740"/>
      <c r="CUT740"/>
      <c r="CUU740"/>
      <c r="CUV740"/>
      <c r="CUW740"/>
      <c r="CUX740"/>
      <c r="CUY740"/>
      <c r="CUZ740"/>
      <c r="CVA740"/>
      <c r="CVB740"/>
      <c r="CVC740"/>
      <c r="CVD740"/>
      <c r="CVE740"/>
      <c r="CVF740"/>
      <c r="CVG740"/>
      <c r="CVH740"/>
      <c r="CVI740"/>
      <c r="CVJ740"/>
      <c r="CVK740"/>
      <c r="CVL740"/>
      <c r="CVM740"/>
      <c r="CVN740"/>
      <c r="CVO740"/>
      <c r="CVP740"/>
      <c r="CVQ740"/>
      <c r="CVR740"/>
      <c r="CVS740"/>
      <c r="CVT740"/>
      <c r="CVU740"/>
      <c r="CVV740"/>
      <c r="CVW740"/>
      <c r="CVX740"/>
      <c r="CVY740"/>
      <c r="CVZ740"/>
      <c r="CWA740"/>
      <c r="CWB740"/>
      <c r="CWC740"/>
      <c r="CWD740"/>
      <c r="CWE740"/>
      <c r="CWF740"/>
      <c r="CWG740"/>
      <c r="CWH740"/>
      <c r="CWI740"/>
      <c r="CWJ740"/>
      <c r="CWK740"/>
      <c r="CWL740"/>
      <c r="CWM740"/>
      <c r="CWN740"/>
      <c r="CWO740"/>
      <c r="CWP740"/>
      <c r="CWQ740"/>
      <c r="CWR740"/>
      <c r="CWS740"/>
      <c r="CWT740"/>
      <c r="CWU740"/>
      <c r="CWV740"/>
      <c r="CWW740"/>
      <c r="CWX740"/>
      <c r="CWY740"/>
      <c r="CWZ740"/>
      <c r="CXA740"/>
      <c r="CXB740"/>
      <c r="CXC740"/>
      <c r="CXD740"/>
      <c r="CXE740"/>
      <c r="CXF740"/>
      <c r="CXG740"/>
      <c r="CXH740"/>
      <c r="CXI740"/>
      <c r="CXJ740"/>
      <c r="CXK740"/>
      <c r="CXL740"/>
      <c r="CXM740"/>
      <c r="CXN740"/>
      <c r="CXO740"/>
      <c r="CXP740"/>
      <c r="CXQ740"/>
      <c r="CXR740"/>
      <c r="CXS740"/>
      <c r="CXT740"/>
      <c r="CXU740"/>
      <c r="CXV740"/>
      <c r="CXW740"/>
      <c r="CXX740"/>
      <c r="CXY740"/>
      <c r="CXZ740"/>
      <c r="CYA740"/>
      <c r="CYB740"/>
      <c r="CYC740"/>
      <c r="CYD740"/>
      <c r="CYE740"/>
      <c r="CYF740"/>
      <c r="CYG740"/>
      <c r="CYH740"/>
      <c r="CYI740"/>
      <c r="CYJ740"/>
      <c r="CYK740"/>
      <c r="CYL740"/>
      <c r="CYM740"/>
      <c r="CYN740"/>
      <c r="CYO740"/>
      <c r="CYP740"/>
      <c r="CYQ740"/>
      <c r="CYR740"/>
      <c r="CYS740"/>
      <c r="CYT740"/>
      <c r="CYU740"/>
      <c r="CYV740"/>
      <c r="CYW740"/>
      <c r="CYX740"/>
      <c r="CYY740"/>
      <c r="CYZ740"/>
      <c r="CZA740"/>
      <c r="CZB740"/>
      <c r="CZC740"/>
      <c r="CZD740"/>
      <c r="CZE740"/>
      <c r="CZF740"/>
      <c r="CZG740"/>
      <c r="CZH740"/>
      <c r="CZI740"/>
      <c r="CZJ740"/>
      <c r="CZK740"/>
      <c r="CZL740"/>
      <c r="CZM740"/>
      <c r="CZN740"/>
      <c r="CZO740"/>
      <c r="CZP740"/>
      <c r="CZQ740"/>
      <c r="CZR740"/>
      <c r="CZS740"/>
      <c r="CZT740"/>
      <c r="CZU740"/>
      <c r="CZV740"/>
      <c r="CZW740"/>
      <c r="CZX740"/>
      <c r="CZY740"/>
      <c r="CZZ740"/>
      <c r="DAA740"/>
      <c r="DAB740"/>
      <c r="DAC740"/>
      <c r="DAD740"/>
      <c r="DAE740"/>
      <c r="DAF740"/>
      <c r="DAG740"/>
      <c r="DAH740"/>
      <c r="DAI740"/>
      <c r="DAJ740"/>
      <c r="DAK740"/>
      <c r="DAL740"/>
      <c r="DAM740"/>
      <c r="DAN740"/>
      <c r="DAO740"/>
      <c r="DAP740"/>
      <c r="DAQ740"/>
      <c r="DAR740"/>
      <c r="DAS740"/>
      <c r="DAT740"/>
      <c r="DAU740"/>
      <c r="DAV740"/>
      <c r="DAW740"/>
      <c r="DAX740"/>
      <c r="DAY740"/>
      <c r="DAZ740"/>
      <c r="DBA740"/>
      <c r="DBB740"/>
      <c r="DBC740"/>
      <c r="DBD740"/>
      <c r="DBE740"/>
      <c r="DBF740"/>
      <c r="DBG740"/>
      <c r="DBH740"/>
      <c r="DBI740"/>
      <c r="DBJ740"/>
      <c r="DBK740"/>
      <c r="DBL740"/>
      <c r="DBM740"/>
      <c r="DBN740"/>
      <c r="DBO740"/>
      <c r="DBP740"/>
      <c r="DBQ740"/>
      <c r="DBR740"/>
      <c r="DBS740"/>
      <c r="DBT740"/>
      <c r="DBU740"/>
      <c r="DBV740"/>
      <c r="DBW740"/>
      <c r="DBX740"/>
      <c r="DBY740"/>
      <c r="DBZ740"/>
      <c r="DCA740"/>
      <c r="DCB740"/>
      <c r="DCC740"/>
      <c r="DCD740"/>
      <c r="DCE740"/>
      <c r="DCF740"/>
      <c r="DCG740"/>
      <c r="DCH740"/>
      <c r="DCI740"/>
      <c r="DCJ740"/>
      <c r="DCK740"/>
      <c r="DCL740"/>
      <c r="DCM740"/>
      <c r="DCN740"/>
      <c r="DCO740"/>
      <c r="DCP740"/>
      <c r="DCQ740"/>
      <c r="DCR740"/>
      <c r="DCS740"/>
      <c r="DCT740"/>
      <c r="DCU740"/>
      <c r="DCV740"/>
      <c r="DCW740"/>
      <c r="DCX740"/>
      <c r="DCY740"/>
      <c r="DCZ740"/>
      <c r="DDA740"/>
      <c r="DDB740"/>
      <c r="DDC740"/>
      <c r="DDD740"/>
      <c r="DDE740"/>
      <c r="DDF740"/>
      <c r="DDG740"/>
      <c r="DDH740"/>
      <c r="DDI740"/>
      <c r="DDJ740"/>
      <c r="DDK740"/>
      <c r="DDL740"/>
      <c r="DDM740"/>
      <c r="DDN740"/>
      <c r="DDO740"/>
      <c r="DDP740"/>
      <c r="DDQ740"/>
      <c r="DDR740"/>
      <c r="DDS740"/>
      <c r="DDT740"/>
      <c r="DDU740"/>
      <c r="DDV740"/>
      <c r="DDW740"/>
      <c r="DDX740"/>
      <c r="DDY740"/>
      <c r="DDZ740"/>
      <c r="DEA740"/>
      <c r="DEB740"/>
      <c r="DEC740"/>
      <c r="DED740"/>
      <c r="DEE740"/>
      <c r="DEF740"/>
      <c r="DEG740"/>
      <c r="DEH740"/>
      <c r="DEI740"/>
      <c r="DEJ740"/>
      <c r="DEK740"/>
      <c r="DEL740"/>
      <c r="DEM740"/>
      <c r="DEN740"/>
      <c r="DEO740"/>
      <c r="DEP740"/>
      <c r="DEQ740"/>
      <c r="DER740"/>
      <c r="DES740"/>
      <c r="DET740"/>
      <c r="DEU740"/>
      <c r="DEV740"/>
      <c r="DEW740"/>
      <c r="DEX740"/>
      <c r="DEY740"/>
      <c r="DEZ740"/>
      <c r="DFA740"/>
      <c r="DFB740"/>
      <c r="DFC740"/>
      <c r="DFD740"/>
      <c r="DFE740"/>
      <c r="DFF740"/>
      <c r="DFG740"/>
      <c r="DFH740"/>
      <c r="DFI740"/>
      <c r="DFJ740"/>
      <c r="DFK740"/>
      <c r="DFL740"/>
      <c r="DFM740"/>
      <c r="DFN740"/>
      <c r="DFO740"/>
      <c r="DFP740"/>
      <c r="DFQ740"/>
      <c r="DFR740"/>
      <c r="DFS740"/>
      <c r="DFT740"/>
      <c r="DFU740"/>
      <c r="DFV740"/>
      <c r="DFW740"/>
      <c r="DFX740"/>
      <c r="DFY740"/>
      <c r="DFZ740"/>
      <c r="DGA740"/>
      <c r="DGB740"/>
      <c r="DGC740"/>
      <c r="DGD740"/>
      <c r="DGE740"/>
      <c r="DGF740"/>
      <c r="DGG740"/>
      <c r="DGH740"/>
      <c r="DGI740"/>
      <c r="DGJ740"/>
      <c r="DGK740"/>
      <c r="DGL740"/>
      <c r="DGM740"/>
      <c r="DGN740"/>
      <c r="DGO740"/>
      <c r="DGP740"/>
      <c r="DGQ740"/>
      <c r="DGR740"/>
      <c r="DGS740"/>
      <c r="DGT740"/>
      <c r="DGU740"/>
      <c r="DGV740"/>
      <c r="DGW740"/>
      <c r="DGX740"/>
      <c r="DGY740"/>
      <c r="DGZ740"/>
      <c r="DHA740"/>
      <c r="DHB740"/>
      <c r="DHC740"/>
      <c r="DHD740"/>
      <c r="DHE740"/>
      <c r="DHF740"/>
      <c r="DHG740"/>
      <c r="DHH740"/>
      <c r="DHI740"/>
      <c r="DHJ740"/>
      <c r="DHK740"/>
      <c r="DHL740"/>
      <c r="DHM740"/>
      <c r="DHN740"/>
      <c r="DHO740"/>
      <c r="DHP740"/>
      <c r="DHQ740"/>
      <c r="DHR740"/>
      <c r="DHS740"/>
      <c r="DHT740"/>
      <c r="DHU740"/>
      <c r="DHV740"/>
      <c r="DHW740"/>
      <c r="DHX740"/>
      <c r="DHY740"/>
      <c r="DHZ740"/>
      <c r="DIA740"/>
      <c r="DIB740"/>
      <c r="DIC740"/>
      <c r="DID740"/>
      <c r="DIE740"/>
      <c r="DIF740"/>
      <c r="DIG740"/>
      <c r="DIH740"/>
      <c r="DII740"/>
      <c r="DIJ740"/>
      <c r="DIK740"/>
      <c r="DIL740"/>
      <c r="DIM740"/>
      <c r="DIN740"/>
      <c r="DIO740"/>
      <c r="DIP740"/>
      <c r="DIQ740"/>
      <c r="DIR740"/>
      <c r="DIS740"/>
      <c r="DIT740"/>
      <c r="DIU740"/>
      <c r="DIV740"/>
      <c r="DIW740"/>
      <c r="DIX740"/>
      <c r="DIY740"/>
      <c r="DIZ740"/>
      <c r="DJA740"/>
      <c r="DJB740"/>
      <c r="DJC740"/>
      <c r="DJD740"/>
      <c r="DJE740"/>
      <c r="DJF740"/>
      <c r="DJG740"/>
      <c r="DJH740"/>
      <c r="DJI740"/>
      <c r="DJJ740"/>
      <c r="DJK740"/>
      <c r="DJL740"/>
      <c r="DJM740"/>
      <c r="DJN740"/>
      <c r="DJO740"/>
      <c r="DJP740"/>
      <c r="DJQ740"/>
      <c r="DJR740"/>
      <c r="DJS740"/>
      <c r="DJT740"/>
      <c r="DJU740"/>
      <c r="DJV740"/>
      <c r="DJW740"/>
      <c r="DJX740"/>
      <c r="DJY740"/>
      <c r="DJZ740"/>
      <c r="DKA740"/>
      <c r="DKB740"/>
      <c r="DKC740"/>
      <c r="DKD740"/>
      <c r="DKE740"/>
      <c r="DKF740"/>
      <c r="DKG740"/>
      <c r="DKH740"/>
      <c r="DKI740"/>
      <c r="DKJ740"/>
      <c r="DKK740"/>
      <c r="DKL740"/>
      <c r="DKM740"/>
      <c r="DKN740"/>
      <c r="DKO740"/>
      <c r="DKP740"/>
      <c r="DKQ740"/>
      <c r="DKR740"/>
      <c r="DKS740"/>
      <c r="DKT740"/>
      <c r="DKU740"/>
      <c r="DKV740"/>
      <c r="DKW740"/>
      <c r="DKX740"/>
      <c r="DKY740"/>
      <c r="DKZ740"/>
      <c r="DLA740"/>
      <c r="DLB740"/>
      <c r="DLC740"/>
      <c r="DLD740"/>
      <c r="DLE740"/>
      <c r="DLF740"/>
      <c r="DLG740"/>
      <c r="DLH740"/>
      <c r="DLI740"/>
      <c r="DLJ740"/>
      <c r="DLK740"/>
      <c r="DLL740"/>
      <c r="DLM740"/>
      <c r="DLN740"/>
      <c r="DLO740"/>
      <c r="DLP740"/>
      <c r="DLQ740"/>
      <c r="DLR740"/>
      <c r="DLS740"/>
      <c r="DLT740"/>
      <c r="DLU740"/>
      <c r="DLV740"/>
      <c r="DLW740"/>
      <c r="DLX740"/>
      <c r="DLY740"/>
      <c r="DLZ740"/>
      <c r="DMA740"/>
      <c r="DMB740"/>
      <c r="DMC740"/>
      <c r="DMD740"/>
      <c r="DME740"/>
      <c r="DMF740"/>
      <c r="DMG740"/>
      <c r="DMH740"/>
      <c r="DMI740"/>
      <c r="DMJ740"/>
      <c r="DMK740"/>
      <c r="DML740"/>
      <c r="DMM740"/>
      <c r="DMN740"/>
      <c r="DMO740"/>
      <c r="DMP740"/>
      <c r="DMQ740"/>
      <c r="DMR740"/>
      <c r="DMS740"/>
      <c r="DMT740"/>
      <c r="DMU740"/>
      <c r="DMV740"/>
      <c r="DMW740"/>
      <c r="DMX740"/>
      <c r="DMY740"/>
      <c r="DMZ740"/>
      <c r="DNA740"/>
      <c r="DNB740"/>
      <c r="DNC740"/>
      <c r="DND740"/>
      <c r="DNE740"/>
      <c r="DNF740"/>
      <c r="DNG740"/>
      <c r="DNH740"/>
      <c r="DNI740"/>
      <c r="DNJ740"/>
      <c r="DNK740"/>
      <c r="DNL740"/>
      <c r="DNM740"/>
      <c r="DNN740"/>
      <c r="DNO740"/>
      <c r="DNP740"/>
      <c r="DNQ740"/>
      <c r="DNR740"/>
      <c r="DNS740"/>
      <c r="DNT740"/>
      <c r="DNU740"/>
      <c r="DNV740"/>
      <c r="DNW740"/>
      <c r="DNX740"/>
      <c r="DNY740"/>
      <c r="DNZ740"/>
      <c r="DOA740"/>
      <c r="DOB740"/>
      <c r="DOC740"/>
      <c r="DOD740"/>
      <c r="DOE740"/>
      <c r="DOF740"/>
      <c r="DOG740"/>
      <c r="DOH740"/>
      <c r="DOI740"/>
      <c r="DOJ740"/>
      <c r="DOK740"/>
      <c r="DOL740"/>
      <c r="DOM740"/>
      <c r="DON740"/>
      <c r="DOO740"/>
      <c r="DOP740"/>
      <c r="DOQ740"/>
      <c r="DOR740"/>
      <c r="DOS740"/>
      <c r="DOT740"/>
      <c r="DOU740"/>
      <c r="DOV740"/>
      <c r="DOW740"/>
      <c r="DOX740"/>
      <c r="DOY740"/>
      <c r="DOZ740"/>
      <c r="DPA740"/>
      <c r="DPB740"/>
      <c r="DPC740"/>
      <c r="DPD740"/>
      <c r="DPE740"/>
      <c r="DPF740"/>
      <c r="DPG740"/>
      <c r="DPH740"/>
      <c r="DPI740"/>
      <c r="DPJ740"/>
      <c r="DPK740"/>
      <c r="DPL740"/>
      <c r="DPM740"/>
      <c r="DPN740"/>
      <c r="DPO740"/>
      <c r="DPP740"/>
      <c r="DPQ740"/>
      <c r="DPR740"/>
      <c r="DPS740"/>
      <c r="DPT740"/>
      <c r="DPU740"/>
      <c r="DPV740"/>
      <c r="DPW740"/>
      <c r="DPX740"/>
      <c r="DPY740"/>
      <c r="DPZ740"/>
      <c r="DQA740"/>
      <c r="DQB740"/>
      <c r="DQC740"/>
      <c r="DQD740"/>
      <c r="DQE740"/>
      <c r="DQF740"/>
      <c r="DQG740"/>
      <c r="DQH740"/>
      <c r="DQI740"/>
      <c r="DQJ740"/>
      <c r="DQK740"/>
      <c r="DQL740"/>
      <c r="DQM740"/>
      <c r="DQN740"/>
      <c r="DQO740"/>
      <c r="DQP740"/>
      <c r="DQQ740"/>
      <c r="DQR740"/>
      <c r="DQS740"/>
      <c r="DQT740"/>
      <c r="DQU740"/>
      <c r="DQV740"/>
      <c r="DQW740"/>
      <c r="DQX740"/>
      <c r="DQY740"/>
      <c r="DQZ740"/>
      <c r="DRA740"/>
      <c r="DRB740"/>
      <c r="DRC740"/>
      <c r="DRD740"/>
      <c r="DRE740"/>
      <c r="DRF740"/>
      <c r="DRG740"/>
      <c r="DRH740"/>
      <c r="DRI740"/>
      <c r="DRJ740"/>
      <c r="DRK740"/>
      <c r="DRL740"/>
      <c r="DRM740"/>
      <c r="DRN740"/>
      <c r="DRO740"/>
      <c r="DRP740"/>
      <c r="DRQ740"/>
      <c r="DRR740"/>
      <c r="DRS740"/>
      <c r="DRT740"/>
      <c r="DRU740"/>
      <c r="DRV740"/>
      <c r="DRW740"/>
      <c r="DRX740"/>
      <c r="DRY740"/>
      <c r="DRZ740"/>
      <c r="DSA740"/>
      <c r="DSB740"/>
      <c r="DSC740"/>
      <c r="DSD740"/>
      <c r="DSE740"/>
      <c r="DSF740"/>
      <c r="DSG740"/>
      <c r="DSH740"/>
      <c r="DSI740"/>
      <c r="DSJ740"/>
      <c r="DSK740"/>
      <c r="DSL740"/>
      <c r="DSM740"/>
      <c r="DSN740"/>
      <c r="DSO740"/>
      <c r="DSP740"/>
      <c r="DSQ740"/>
      <c r="DSR740"/>
      <c r="DSS740"/>
      <c r="DST740"/>
      <c r="DSU740"/>
      <c r="DSV740"/>
      <c r="DSW740"/>
      <c r="DSX740"/>
      <c r="DSY740"/>
      <c r="DSZ740"/>
      <c r="DTA740"/>
      <c r="DTB740"/>
      <c r="DTC740"/>
      <c r="DTD740"/>
      <c r="DTE740"/>
      <c r="DTF740"/>
      <c r="DTG740"/>
      <c r="DTH740"/>
      <c r="DTI740"/>
      <c r="DTJ740"/>
      <c r="DTK740"/>
      <c r="DTL740"/>
      <c r="DTM740"/>
      <c r="DTN740"/>
      <c r="DTO740"/>
      <c r="DTP740"/>
      <c r="DTQ740"/>
      <c r="DTR740"/>
      <c r="DTS740"/>
      <c r="DTT740"/>
      <c r="DTU740"/>
      <c r="DTV740"/>
      <c r="DTW740"/>
      <c r="DTX740"/>
      <c r="DTY740"/>
      <c r="DTZ740"/>
      <c r="DUA740"/>
      <c r="DUB740"/>
      <c r="DUC740"/>
      <c r="DUD740"/>
      <c r="DUE740"/>
      <c r="DUF740"/>
      <c r="DUG740"/>
      <c r="DUH740"/>
      <c r="DUI740"/>
      <c r="DUJ740"/>
      <c r="DUK740"/>
      <c r="DUL740"/>
      <c r="DUM740"/>
      <c r="DUN740"/>
      <c r="DUO740"/>
      <c r="DUP740"/>
      <c r="DUQ740"/>
      <c r="DUR740"/>
      <c r="DUS740"/>
      <c r="DUT740"/>
      <c r="DUU740"/>
      <c r="DUV740"/>
      <c r="DUW740"/>
      <c r="DUX740"/>
      <c r="DUY740"/>
      <c r="DUZ740"/>
      <c r="DVA740"/>
      <c r="DVB740"/>
      <c r="DVC740"/>
      <c r="DVD740"/>
      <c r="DVE740"/>
      <c r="DVF740"/>
      <c r="DVG740"/>
      <c r="DVH740"/>
      <c r="DVI740"/>
      <c r="DVJ740"/>
      <c r="DVK740"/>
      <c r="DVL740"/>
      <c r="DVM740"/>
      <c r="DVN740"/>
      <c r="DVO740"/>
      <c r="DVP740"/>
      <c r="DVQ740"/>
      <c r="DVR740"/>
      <c r="DVS740"/>
      <c r="DVT740"/>
      <c r="DVU740"/>
      <c r="DVV740"/>
      <c r="DVW740"/>
      <c r="DVX740"/>
      <c r="DVY740"/>
      <c r="DVZ740"/>
      <c r="DWA740"/>
      <c r="DWB740"/>
      <c r="DWC740"/>
      <c r="DWD740"/>
      <c r="DWE740"/>
      <c r="DWF740"/>
      <c r="DWG740"/>
      <c r="DWH740"/>
      <c r="DWI740"/>
      <c r="DWJ740"/>
      <c r="DWK740"/>
      <c r="DWL740"/>
      <c r="DWM740"/>
      <c r="DWN740"/>
      <c r="DWO740"/>
      <c r="DWP740"/>
      <c r="DWQ740"/>
      <c r="DWR740"/>
      <c r="DWS740"/>
      <c r="DWT740"/>
      <c r="DWU740"/>
      <c r="DWV740"/>
      <c r="DWW740"/>
      <c r="DWX740"/>
      <c r="DWY740"/>
      <c r="DWZ740"/>
      <c r="DXA740"/>
      <c r="DXB740"/>
      <c r="DXC740"/>
      <c r="DXD740"/>
      <c r="DXE740"/>
      <c r="DXF740"/>
      <c r="DXG740"/>
      <c r="DXH740"/>
      <c r="DXI740"/>
      <c r="DXJ740"/>
      <c r="DXK740"/>
      <c r="DXL740"/>
      <c r="DXM740"/>
      <c r="DXN740"/>
      <c r="DXO740"/>
      <c r="DXP740"/>
      <c r="DXQ740"/>
      <c r="DXR740"/>
      <c r="DXS740"/>
      <c r="DXT740"/>
      <c r="DXU740"/>
      <c r="DXV740"/>
      <c r="DXW740"/>
      <c r="DXX740"/>
      <c r="DXY740"/>
      <c r="DXZ740"/>
      <c r="DYA740"/>
      <c r="DYB740"/>
      <c r="DYC740"/>
      <c r="DYD740"/>
      <c r="DYE740"/>
      <c r="DYF740"/>
      <c r="DYG740"/>
      <c r="DYH740"/>
      <c r="DYI740"/>
      <c r="DYJ740"/>
      <c r="DYK740"/>
      <c r="DYL740"/>
      <c r="DYM740"/>
      <c r="DYN740"/>
      <c r="DYO740"/>
      <c r="DYP740"/>
      <c r="DYQ740"/>
      <c r="DYR740"/>
      <c r="DYS740"/>
      <c r="DYT740"/>
      <c r="DYU740"/>
      <c r="DYV740"/>
      <c r="DYW740"/>
      <c r="DYX740"/>
      <c r="DYY740"/>
      <c r="DYZ740"/>
      <c r="DZA740"/>
      <c r="DZB740"/>
      <c r="DZC740"/>
      <c r="DZD740"/>
      <c r="DZE740"/>
      <c r="DZF740"/>
      <c r="DZG740"/>
      <c r="DZH740"/>
      <c r="DZI740"/>
      <c r="DZJ740"/>
      <c r="DZK740"/>
      <c r="DZL740"/>
      <c r="DZM740"/>
      <c r="DZN740"/>
      <c r="DZO740"/>
      <c r="DZP740"/>
      <c r="DZQ740"/>
      <c r="DZR740"/>
      <c r="DZS740"/>
      <c r="DZT740"/>
      <c r="DZU740"/>
      <c r="DZV740"/>
      <c r="DZW740"/>
      <c r="DZX740"/>
      <c r="DZY740"/>
      <c r="DZZ740"/>
      <c r="EAA740"/>
      <c r="EAB740"/>
      <c r="EAC740"/>
      <c r="EAD740"/>
      <c r="EAE740"/>
      <c r="EAF740"/>
      <c r="EAG740"/>
      <c r="EAH740"/>
      <c r="EAI740"/>
      <c r="EAJ740"/>
      <c r="EAK740"/>
      <c r="EAL740"/>
      <c r="EAM740"/>
      <c r="EAN740"/>
      <c r="EAO740"/>
      <c r="EAP740"/>
      <c r="EAQ740"/>
      <c r="EAR740"/>
      <c r="EAS740"/>
      <c r="EAT740"/>
      <c r="EAU740"/>
      <c r="EAV740"/>
      <c r="EAW740"/>
      <c r="EAX740"/>
      <c r="EAY740"/>
      <c r="EAZ740"/>
      <c r="EBA740"/>
      <c r="EBB740"/>
      <c r="EBC740"/>
      <c r="EBD740"/>
      <c r="EBE740"/>
      <c r="EBF740"/>
      <c r="EBG740"/>
      <c r="EBH740"/>
      <c r="EBI740"/>
      <c r="EBJ740"/>
      <c r="EBK740"/>
      <c r="EBL740"/>
      <c r="EBM740"/>
      <c r="EBN740"/>
      <c r="EBO740"/>
      <c r="EBP740"/>
      <c r="EBQ740"/>
      <c r="EBR740"/>
      <c r="EBS740"/>
      <c r="EBT740"/>
      <c r="EBU740"/>
      <c r="EBV740"/>
      <c r="EBW740"/>
      <c r="EBX740"/>
      <c r="EBY740"/>
      <c r="EBZ740"/>
      <c r="ECA740"/>
      <c r="ECB740"/>
      <c r="ECC740"/>
      <c r="ECD740"/>
      <c r="ECE740"/>
      <c r="ECF740"/>
      <c r="ECG740"/>
      <c r="ECH740"/>
      <c r="ECI740"/>
      <c r="ECJ740"/>
      <c r="ECK740"/>
      <c r="ECL740"/>
      <c r="ECM740"/>
      <c r="ECN740"/>
      <c r="ECO740"/>
      <c r="ECP740"/>
      <c r="ECQ740"/>
      <c r="ECR740"/>
      <c r="ECS740"/>
      <c r="ECT740"/>
      <c r="ECU740"/>
      <c r="ECV740"/>
      <c r="ECW740"/>
      <c r="ECX740"/>
      <c r="ECY740"/>
      <c r="ECZ740"/>
      <c r="EDA740"/>
      <c r="EDB740"/>
      <c r="EDC740"/>
      <c r="EDD740"/>
      <c r="EDE740"/>
      <c r="EDF740"/>
      <c r="EDG740"/>
      <c r="EDH740"/>
      <c r="EDI740"/>
      <c r="EDJ740"/>
      <c r="EDK740"/>
      <c r="EDL740"/>
      <c r="EDM740"/>
      <c r="EDN740"/>
      <c r="EDO740"/>
      <c r="EDP740"/>
      <c r="EDQ740"/>
      <c r="EDR740"/>
      <c r="EDS740"/>
      <c r="EDT740"/>
      <c r="EDU740"/>
      <c r="EDV740"/>
      <c r="EDW740"/>
      <c r="EDX740"/>
      <c r="EDY740"/>
      <c r="EDZ740"/>
      <c r="EEA740"/>
      <c r="EEB740"/>
      <c r="EEC740"/>
      <c r="EED740"/>
      <c r="EEE740"/>
      <c r="EEF740"/>
      <c r="EEG740"/>
      <c r="EEH740"/>
      <c r="EEI740"/>
      <c r="EEJ740"/>
      <c r="EEK740"/>
      <c r="EEL740"/>
      <c r="EEM740"/>
      <c r="EEN740"/>
      <c r="EEO740"/>
      <c r="EEP740"/>
      <c r="EEQ740"/>
      <c r="EER740"/>
      <c r="EES740"/>
      <c r="EET740"/>
      <c r="EEU740"/>
      <c r="EEV740"/>
      <c r="EEW740"/>
      <c r="EEX740"/>
      <c r="EEY740"/>
      <c r="EEZ740"/>
      <c r="EFA740"/>
      <c r="EFB740"/>
      <c r="EFC740"/>
      <c r="EFD740"/>
      <c r="EFE740"/>
      <c r="EFF740"/>
      <c r="EFG740"/>
      <c r="EFH740"/>
      <c r="EFI740"/>
      <c r="EFJ740"/>
      <c r="EFK740"/>
      <c r="EFL740"/>
      <c r="EFM740"/>
      <c r="EFN740"/>
      <c r="EFO740"/>
      <c r="EFP740"/>
      <c r="EFQ740"/>
      <c r="EFR740"/>
      <c r="EFS740"/>
      <c r="EFT740"/>
      <c r="EFU740"/>
      <c r="EFV740"/>
      <c r="EFW740"/>
      <c r="EFX740"/>
      <c r="EFY740"/>
      <c r="EFZ740"/>
      <c r="EGA740"/>
      <c r="EGB740"/>
      <c r="EGC740"/>
      <c r="EGD740"/>
      <c r="EGE740"/>
      <c r="EGF740"/>
      <c r="EGG740"/>
      <c r="EGH740"/>
      <c r="EGI740"/>
      <c r="EGJ740"/>
      <c r="EGK740"/>
      <c r="EGL740"/>
      <c r="EGM740"/>
      <c r="EGN740"/>
      <c r="EGO740"/>
      <c r="EGP740"/>
      <c r="EGQ740"/>
      <c r="EGR740"/>
      <c r="EGS740"/>
      <c r="EGT740"/>
      <c r="EGU740"/>
      <c r="EGV740"/>
      <c r="EGW740"/>
      <c r="EGX740"/>
      <c r="EGY740"/>
      <c r="EGZ740"/>
      <c r="EHA740"/>
      <c r="EHB740"/>
      <c r="EHC740"/>
      <c r="EHD740"/>
      <c r="EHE740"/>
      <c r="EHF740"/>
      <c r="EHG740"/>
      <c r="EHH740"/>
      <c r="EHI740"/>
      <c r="EHJ740"/>
      <c r="EHK740"/>
      <c r="EHL740"/>
      <c r="EHM740"/>
      <c r="EHN740"/>
      <c r="EHO740"/>
      <c r="EHP740"/>
      <c r="EHQ740"/>
      <c r="EHR740"/>
      <c r="EHS740"/>
      <c r="EHT740"/>
      <c r="EHU740"/>
      <c r="EHV740"/>
      <c r="EHW740"/>
      <c r="EHX740"/>
      <c r="EHY740"/>
      <c r="EHZ740"/>
      <c r="EIA740"/>
      <c r="EIB740"/>
      <c r="EIC740"/>
      <c r="EID740"/>
      <c r="EIE740"/>
      <c r="EIF740"/>
      <c r="EIG740"/>
      <c r="EIH740"/>
      <c r="EII740"/>
      <c r="EIJ740"/>
      <c r="EIK740"/>
      <c r="EIL740"/>
      <c r="EIM740"/>
      <c r="EIN740"/>
      <c r="EIO740"/>
      <c r="EIP740"/>
      <c r="EIQ740"/>
      <c r="EIR740"/>
      <c r="EIS740"/>
      <c r="EIT740"/>
      <c r="EIU740"/>
      <c r="EIV740"/>
      <c r="EIW740"/>
      <c r="EIX740"/>
      <c r="EIY740"/>
      <c r="EIZ740"/>
      <c r="EJA740"/>
      <c r="EJB740"/>
      <c r="EJC740"/>
      <c r="EJD740"/>
      <c r="EJE740"/>
      <c r="EJF740"/>
      <c r="EJG740"/>
      <c r="EJH740"/>
      <c r="EJI740"/>
      <c r="EJJ740"/>
      <c r="EJK740"/>
      <c r="EJL740"/>
      <c r="EJM740"/>
      <c r="EJN740"/>
      <c r="EJO740"/>
      <c r="EJP740"/>
      <c r="EJQ740"/>
      <c r="EJR740"/>
      <c r="EJS740"/>
      <c r="EJT740"/>
      <c r="EJU740"/>
      <c r="EJV740"/>
      <c r="EJW740"/>
      <c r="EJX740"/>
      <c r="EJY740"/>
      <c r="EJZ740"/>
      <c r="EKA740"/>
      <c r="EKB740"/>
      <c r="EKC740"/>
      <c r="EKD740"/>
      <c r="EKE740"/>
      <c r="EKF740"/>
      <c r="EKG740"/>
      <c r="EKH740"/>
      <c r="EKI740"/>
      <c r="EKJ740"/>
      <c r="EKK740"/>
      <c r="EKL740"/>
      <c r="EKM740"/>
      <c r="EKN740"/>
      <c r="EKO740"/>
      <c r="EKP740"/>
      <c r="EKQ740"/>
      <c r="EKR740"/>
      <c r="EKS740"/>
      <c r="EKT740"/>
      <c r="EKU740"/>
      <c r="EKV740"/>
      <c r="EKW740"/>
      <c r="EKX740"/>
      <c r="EKY740"/>
      <c r="EKZ740"/>
      <c r="ELA740"/>
      <c r="ELB740"/>
      <c r="ELC740"/>
      <c r="ELD740"/>
      <c r="ELE740"/>
      <c r="ELF740"/>
      <c r="ELG740"/>
      <c r="ELH740"/>
      <c r="ELI740"/>
      <c r="ELJ740"/>
      <c r="ELK740"/>
      <c r="ELL740"/>
      <c r="ELM740"/>
      <c r="ELN740"/>
      <c r="ELO740"/>
      <c r="ELP740"/>
      <c r="ELQ740"/>
      <c r="ELR740"/>
      <c r="ELS740"/>
      <c r="ELT740"/>
      <c r="ELU740"/>
      <c r="ELV740"/>
      <c r="ELW740"/>
      <c r="ELX740"/>
      <c r="ELY740"/>
      <c r="ELZ740"/>
      <c r="EMA740"/>
      <c r="EMB740"/>
      <c r="EMC740"/>
      <c r="EMD740"/>
      <c r="EME740"/>
      <c r="EMF740"/>
      <c r="EMG740"/>
      <c r="EMH740"/>
      <c r="EMI740"/>
      <c r="EMJ740"/>
      <c r="EMK740"/>
      <c r="EML740"/>
      <c r="EMM740"/>
      <c r="EMN740"/>
      <c r="EMO740"/>
      <c r="EMP740"/>
      <c r="EMQ740"/>
      <c r="EMR740"/>
      <c r="EMS740"/>
      <c r="EMT740"/>
      <c r="EMU740"/>
      <c r="EMV740"/>
      <c r="EMW740"/>
      <c r="EMX740"/>
      <c r="EMY740"/>
      <c r="EMZ740"/>
      <c r="ENA740"/>
      <c r="ENB740"/>
      <c r="ENC740"/>
      <c r="END740"/>
      <c r="ENE740"/>
      <c r="ENF740"/>
      <c r="ENG740"/>
      <c r="ENH740"/>
      <c r="ENI740"/>
      <c r="ENJ740"/>
      <c r="ENK740"/>
      <c r="ENL740"/>
      <c r="ENM740"/>
      <c r="ENN740"/>
      <c r="ENO740"/>
      <c r="ENP740"/>
      <c r="ENQ740"/>
      <c r="ENR740"/>
      <c r="ENS740"/>
      <c r="ENT740"/>
      <c r="ENU740"/>
      <c r="ENV740"/>
      <c r="ENW740"/>
      <c r="ENX740"/>
      <c r="ENY740"/>
      <c r="ENZ740"/>
      <c r="EOA740"/>
      <c r="EOB740"/>
      <c r="EOC740"/>
      <c r="EOD740"/>
      <c r="EOE740"/>
      <c r="EOF740"/>
      <c r="EOG740"/>
      <c r="EOH740"/>
      <c r="EOI740"/>
      <c r="EOJ740"/>
      <c r="EOK740"/>
      <c r="EOL740"/>
      <c r="EOM740"/>
      <c r="EON740"/>
      <c r="EOO740"/>
      <c r="EOP740"/>
      <c r="EOQ740"/>
      <c r="EOR740"/>
      <c r="EOS740"/>
      <c r="EOT740"/>
      <c r="EOU740"/>
      <c r="EOV740"/>
      <c r="EOW740"/>
      <c r="EOX740"/>
      <c r="EOY740"/>
      <c r="EOZ740"/>
      <c r="EPA740"/>
      <c r="EPB740"/>
      <c r="EPC740"/>
      <c r="EPD740"/>
      <c r="EPE740"/>
      <c r="EPF740"/>
      <c r="EPG740"/>
      <c r="EPH740"/>
      <c r="EPI740"/>
      <c r="EPJ740"/>
      <c r="EPK740"/>
      <c r="EPL740"/>
      <c r="EPM740"/>
      <c r="EPN740"/>
      <c r="EPO740"/>
      <c r="EPP740"/>
      <c r="EPQ740"/>
      <c r="EPR740"/>
      <c r="EPS740"/>
      <c r="EPT740"/>
      <c r="EPU740"/>
      <c r="EPV740"/>
      <c r="EPW740"/>
      <c r="EPX740"/>
      <c r="EPY740"/>
      <c r="EPZ740"/>
      <c r="EQA740"/>
      <c r="EQB740"/>
      <c r="EQC740"/>
      <c r="EQD740"/>
      <c r="EQE740"/>
      <c r="EQF740"/>
      <c r="EQG740"/>
      <c r="EQH740"/>
      <c r="EQI740"/>
      <c r="EQJ740"/>
      <c r="EQK740"/>
      <c r="EQL740"/>
      <c r="EQM740"/>
      <c r="EQN740"/>
      <c r="EQO740"/>
      <c r="EQP740"/>
      <c r="EQQ740"/>
      <c r="EQR740"/>
      <c r="EQS740"/>
      <c r="EQT740"/>
      <c r="EQU740"/>
      <c r="EQV740"/>
      <c r="EQW740"/>
      <c r="EQX740"/>
      <c r="EQY740"/>
      <c r="EQZ740"/>
      <c r="ERA740"/>
      <c r="ERB740"/>
      <c r="ERC740"/>
      <c r="ERD740"/>
      <c r="ERE740"/>
      <c r="ERF740"/>
      <c r="ERG740"/>
      <c r="ERH740"/>
      <c r="ERI740"/>
      <c r="ERJ740"/>
      <c r="ERK740"/>
      <c r="ERL740"/>
      <c r="ERM740"/>
      <c r="ERN740"/>
      <c r="ERO740"/>
      <c r="ERP740"/>
      <c r="ERQ740"/>
      <c r="ERR740"/>
      <c r="ERS740"/>
      <c r="ERT740"/>
      <c r="ERU740"/>
      <c r="ERV740"/>
      <c r="ERW740"/>
      <c r="ERX740"/>
      <c r="ERY740"/>
      <c r="ERZ740"/>
      <c r="ESA740"/>
      <c r="ESB740"/>
      <c r="ESC740"/>
      <c r="ESD740"/>
      <c r="ESE740"/>
      <c r="ESF740"/>
      <c r="ESG740"/>
      <c r="ESH740"/>
      <c r="ESI740"/>
      <c r="ESJ740"/>
      <c r="ESK740"/>
      <c r="ESL740"/>
      <c r="ESM740"/>
      <c r="ESN740"/>
      <c r="ESO740"/>
      <c r="ESP740"/>
      <c r="ESQ740"/>
      <c r="ESR740"/>
      <c r="ESS740"/>
      <c r="EST740"/>
      <c r="ESU740"/>
      <c r="ESV740"/>
      <c r="ESW740"/>
      <c r="ESX740"/>
      <c r="ESY740"/>
      <c r="ESZ740"/>
      <c r="ETA740"/>
      <c r="ETB740"/>
      <c r="ETC740"/>
      <c r="ETD740"/>
      <c r="ETE740"/>
      <c r="ETF740"/>
      <c r="ETG740"/>
      <c r="ETH740"/>
      <c r="ETI740"/>
      <c r="ETJ740"/>
      <c r="ETK740"/>
      <c r="ETL740"/>
      <c r="ETM740"/>
      <c r="ETN740"/>
      <c r="ETO740"/>
      <c r="ETP740"/>
      <c r="ETQ740"/>
      <c r="ETR740"/>
      <c r="ETS740"/>
      <c r="ETT740"/>
      <c r="ETU740"/>
      <c r="ETV740"/>
      <c r="ETW740"/>
      <c r="ETX740"/>
      <c r="ETY740"/>
      <c r="ETZ740"/>
      <c r="EUA740"/>
      <c r="EUB740"/>
      <c r="EUC740"/>
      <c r="EUD740"/>
      <c r="EUE740"/>
      <c r="EUF740"/>
      <c r="EUG740"/>
      <c r="EUH740"/>
      <c r="EUI740"/>
      <c r="EUJ740"/>
      <c r="EUK740"/>
      <c r="EUL740"/>
      <c r="EUM740"/>
      <c r="EUN740"/>
      <c r="EUO740"/>
      <c r="EUP740"/>
      <c r="EUQ740"/>
      <c r="EUR740"/>
      <c r="EUS740"/>
      <c r="EUT740"/>
      <c r="EUU740"/>
      <c r="EUV740"/>
      <c r="EUW740"/>
      <c r="EUX740"/>
      <c r="EUY740"/>
      <c r="EUZ740"/>
      <c r="EVA740"/>
      <c r="EVB740"/>
      <c r="EVC740"/>
      <c r="EVD740"/>
      <c r="EVE740"/>
      <c r="EVF740"/>
      <c r="EVG740"/>
      <c r="EVH740"/>
      <c r="EVI740"/>
      <c r="EVJ740"/>
      <c r="EVK740"/>
      <c r="EVL740"/>
      <c r="EVM740"/>
      <c r="EVN740"/>
      <c r="EVO740"/>
      <c r="EVP740"/>
      <c r="EVQ740"/>
      <c r="EVR740"/>
      <c r="EVS740"/>
      <c r="EVT740"/>
      <c r="EVU740"/>
      <c r="EVV740"/>
      <c r="EVW740"/>
      <c r="EVX740"/>
      <c r="EVY740"/>
      <c r="EVZ740"/>
      <c r="EWA740"/>
      <c r="EWB740"/>
      <c r="EWC740"/>
      <c r="EWD740"/>
      <c r="EWE740"/>
      <c r="EWF740"/>
      <c r="EWG740"/>
      <c r="EWH740"/>
      <c r="EWI740"/>
      <c r="EWJ740"/>
      <c r="EWK740"/>
      <c r="EWL740"/>
      <c r="EWM740"/>
      <c r="EWN740"/>
      <c r="EWO740"/>
      <c r="EWP740"/>
      <c r="EWQ740"/>
      <c r="EWR740"/>
      <c r="EWS740"/>
      <c r="EWT740"/>
      <c r="EWU740"/>
      <c r="EWV740"/>
      <c r="EWW740"/>
      <c r="EWX740"/>
      <c r="EWY740"/>
      <c r="EWZ740"/>
      <c r="EXA740"/>
      <c r="EXB740"/>
      <c r="EXC740"/>
      <c r="EXD740"/>
      <c r="EXE740"/>
      <c r="EXF740"/>
      <c r="EXG740"/>
      <c r="EXH740"/>
      <c r="EXI740"/>
      <c r="EXJ740"/>
      <c r="EXK740"/>
      <c r="EXL740"/>
      <c r="EXM740"/>
      <c r="EXN740"/>
      <c r="EXO740"/>
      <c r="EXP740"/>
      <c r="EXQ740"/>
      <c r="EXR740"/>
      <c r="EXS740"/>
      <c r="EXT740"/>
      <c r="EXU740"/>
      <c r="EXV740"/>
      <c r="EXW740"/>
      <c r="EXX740"/>
      <c r="EXY740"/>
      <c r="EXZ740"/>
      <c r="EYA740"/>
      <c r="EYB740"/>
      <c r="EYC740"/>
      <c r="EYD740"/>
      <c r="EYE740"/>
      <c r="EYF740"/>
      <c r="EYG740"/>
      <c r="EYH740"/>
      <c r="EYI740"/>
      <c r="EYJ740"/>
      <c r="EYK740"/>
      <c r="EYL740"/>
      <c r="EYM740"/>
      <c r="EYN740"/>
      <c r="EYO740"/>
      <c r="EYP740"/>
      <c r="EYQ740"/>
      <c r="EYR740"/>
      <c r="EYS740"/>
      <c r="EYT740"/>
      <c r="EYU740"/>
      <c r="EYV740"/>
      <c r="EYW740"/>
      <c r="EYX740"/>
      <c r="EYY740"/>
      <c r="EYZ740"/>
      <c r="EZA740"/>
      <c r="EZB740"/>
      <c r="EZC740"/>
      <c r="EZD740"/>
      <c r="EZE740"/>
      <c r="EZF740"/>
      <c r="EZG740"/>
      <c r="EZH740"/>
      <c r="EZI740"/>
      <c r="EZJ740"/>
      <c r="EZK740"/>
      <c r="EZL740"/>
      <c r="EZM740"/>
      <c r="EZN740"/>
      <c r="EZO740"/>
      <c r="EZP740"/>
      <c r="EZQ740"/>
      <c r="EZR740"/>
      <c r="EZS740"/>
      <c r="EZT740"/>
      <c r="EZU740"/>
      <c r="EZV740"/>
      <c r="EZW740"/>
      <c r="EZX740"/>
      <c r="EZY740"/>
      <c r="EZZ740"/>
      <c r="FAA740"/>
      <c r="FAB740"/>
      <c r="FAC740"/>
      <c r="FAD740"/>
      <c r="FAE740"/>
      <c r="FAF740"/>
      <c r="FAG740"/>
      <c r="FAH740"/>
      <c r="FAI740"/>
      <c r="FAJ740"/>
      <c r="FAK740"/>
      <c r="FAL740"/>
      <c r="FAM740"/>
      <c r="FAN740"/>
      <c r="FAO740"/>
      <c r="FAP740"/>
      <c r="FAQ740"/>
      <c r="FAR740"/>
      <c r="FAS740"/>
      <c r="FAT740"/>
      <c r="FAU740"/>
      <c r="FAV740"/>
      <c r="FAW740"/>
      <c r="FAX740"/>
      <c r="FAY740"/>
      <c r="FAZ740"/>
      <c r="FBA740"/>
      <c r="FBB740"/>
      <c r="FBC740"/>
      <c r="FBD740"/>
      <c r="FBE740"/>
      <c r="FBF740"/>
      <c r="FBG740"/>
      <c r="FBH740"/>
      <c r="FBI740"/>
      <c r="FBJ740"/>
      <c r="FBK740"/>
      <c r="FBL740"/>
      <c r="FBM740"/>
      <c r="FBN740"/>
      <c r="FBO740"/>
      <c r="FBP740"/>
      <c r="FBQ740"/>
      <c r="FBR740"/>
      <c r="FBS740"/>
      <c r="FBT740"/>
      <c r="FBU740"/>
      <c r="FBV740"/>
      <c r="FBW740"/>
      <c r="FBX740"/>
      <c r="FBY740"/>
      <c r="FBZ740"/>
      <c r="FCA740"/>
      <c r="FCB740"/>
      <c r="FCC740"/>
      <c r="FCD740"/>
      <c r="FCE740"/>
      <c r="FCF740"/>
      <c r="FCG740"/>
      <c r="FCH740"/>
      <c r="FCI740"/>
      <c r="FCJ740"/>
      <c r="FCK740"/>
      <c r="FCL740"/>
      <c r="FCM740"/>
      <c r="FCN740"/>
      <c r="FCO740"/>
      <c r="FCP740"/>
      <c r="FCQ740"/>
      <c r="FCR740"/>
      <c r="FCS740"/>
      <c r="FCT740"/>
      <c r="FCU740"/>
      <c r="FCV740"/>
      <c r="FCW740"/>
      <c r="FCX740"/>
      <c r="FCY740"/>
      <c r="FCZ740"/>
      <c r="FDA740"/>
      <c r="FDB740"/>
      <c r="FDC740"/>
      <c r="FDD740"/>
      <c r="FDE740"/>
      <c r="FDF740"/>
      <c r="FDG740"/>
      <c r="FDH740"/>
      <c r="FDI740"/>
      <c r="FDJ740"/>
      <c r="FDK740"/>
      <c r="FDL740"/>
      <c r="FDM740"/>
      <c r="FDN740"/>
      <c r="FDO740"/>
      <c r="FDP740"/>
      <c r="FDQ740"/>
      <c r="FDR740"/>
      <c r="FDS740"/>
      <c r="FDT740"/>
      <c r="FDU740"/>
      <c r="FDV740"/>
      <c r="FDW740"/>
      <c r="FDX740"/>
      <c r="FDY740"/>
      <c r="FDZ740"/>
      <c r="FEA740"/>
      <c r="FEB740"/>
      <c r="FEC740"/>
      <c r="FED740"/>
      <c r="FEE740"/>
      <c r="FEF740"/>
      <c r="FEG740"/>
      <c r="FEH740"/>
      <c r="FEI740"/>
      <c r="FEJ740"/>
      <c r="FEK740"/>
      <c r="FEL740"/>
      <c r="FEM740"/>
      <c r="FEN740"/>
      <c r="FEO740"/>
      <c r="FEP740"/>
      <c r="FEQ740"/>
      <c r="FER740"/>
      <c r="FES740"/>
      <c r="FET740"/>
      <c r="FEU740"/>
      <c r="FEV740"/>
      <c r="FEW740"/>
      <c r="FEX740"/>
      <c r="FEY740"/>
      <c r="FEZ740"/>
      <c r="FFA740"/>
      <c r="FFB740"/>
      <c r="FFC740"/>
      <c r="FFD740"/>
      <c r="FFE740"/>
      <c r="FFF740"/>
      <c r="FFG740"/>
      <c r="FFH740"/>
      <c r="FFI740"/>
      <c r="FFJ740"/>
      <c r="FFK740"/>
      <c r="FFL740"/>
      <c r="FFM740"/>
      <c r="FFN740"/>
      <c r="FFO740"/>
      <c r="FFP740"/>
      <c r="FFQ740"/>
      <c r="FFR740"/>
      <c r="FFS740"/>
      <c r="FFT740"/>
      <c r="FFU740"/>
      <c r="FFV740"/>
      <c r="FFW740"/>
      <c r="FFX740"/>
      <c r="FFY740"/>
      <c r="FFZ740"/>
      <c r="FGA740"/>
      <c r="FGB740"/>
      <c r="FGC740"/>
      <c r="FGD740"/>
      <c r="FGE740"/>
      <c r="FGF740"/>
      <c r="FGG740"/>
      <c r="FGH740"/>
      <c r="FGI740"/>
      <c r="FGJ740"/>
      <c r="FGK740"/>
      <c r="FGL740"/>
      <c r="FGM740"/>
      <c r="FGN740"/>
      <c r="FGO740"/>
      <c r="FGP740"/>
      <c r="FGQ740"/>
      <c r="FGR740"/>
      <c r="FGS740"/>
      <c r="FGT740"/>
      <c r="FGU740"/>
      <c r="FGV740"/>
      <c r="FGW740"/>
      <c r="FGX740"/>
      <c r="FGY740"/>
      <c r="FGZ740"/>
      <c r="FHA740"/>
      <c r="FHB740"/>
      <c r="FHC740"/>
      <c r="FHD740"/>
      <c r="FHE740"/>
      <c r="FHF740"/>
      <c r="FHG740"/>
      <c r="FHH740"/>
      <c r="FHI740"/>
      <c r="FHJ740"/>
      <c r="FHK740"/>
      <c r="FHL740"/>
      <c r="FHM740"/>
      <c r="FHN740"/>
      <c r="FHO740"/>
      <c r="FHP740"/>
      <c r="FHQ740"/>
      <c r="FHR740"/>
      <c r="FHS740"/>
      <c r="FHT740"/>
      <c r="FHU740"/>
      <c r="FHV740"/>
      <c r="FHW740"/>
      <c r="FHX740"/>
      <c r="FHY740"/>
      <c r="FHZ740"/>
      <c r="FIA740"/>
      <c r="FIB740"/>
      <c r="FIC740"/>
      <c r="FID740"/>
      <c r="FIE740"/>
      <c r="FIF740"/>
      <c r="FIG740"/>
      <c r="FIH740"/>
      <c r="FII740"/>
      <c r="FIJ740"/>
      <c r="FIK740"/>
      <c r="FIL740"/>
      <c r="FIM740"/>
      <c r="FIN740"/>
      <c r="FIO740"/>
      <c r="FIP740"/>
      <c r="FIQ740"/>
      <c r="FIR740"/>
      <c r="FIS740"/>
      <c r="FIT740"/>
      <c r="FIU740"/>
      <c r="FIV740"/>
      <c r="FIW740"/>
      <c r="FIX740"/>
      <c r="FIY740"/>
      <c r="FIZ740"/>
      <c r="FJA740"/>
      <c r="FJB740"/>
      <c r="FJC740"/>
      <c r="FJD740"/>
      <c r="FJE740"/>
      <c r="FJF740"/>
      <c r="FJG740"/>
      <c r="FJH740"/>
      <c r="FJI740"/>
      <c r="FJJ740"/>
      <c r="FJK740"/>
      <c r="FJL740"/>
      <c r="FJM740"/>
      <c r="FJN740"/>
      <c r="FJO740"/>
      <c r="FJP740"/>
      <c r="FJQ740"/>
      <c r="FJR740"/>
      <c r="FJS740"/>
      <c r="FJT740"/>
      <c r="FJU740"/>
      <c r="FJV740"/>
      <c r="FJW740"/>
      <c r="FJX740"/>
      <c r="FJY740"/>
      <c r="FJZ740"/>
      <c r="FKA740"/>
      <c r="FKB740"/>
      <c r="FKC740"/>
      <c r="FKD740"/>
      <c r="FKE740"/>
      <c r="FKF740"/>
      <c r="FKG740"/>
      <c r="FKH740"/>
      <c r="FKI740"/>
      <c r="FKJ740"/>
      <c r="FKK740"/>
      <c r="FKL740"/>
      <c r="FKM740"/>
      <c r="FKN740"/>
      <c r="FKO740"/>
      <c r="FKP740"/>
      <c r="FKQ740"/>
      <c r="FKR740"/>
      <c r="FKS740"/>
      <c r="FKT740"/>
      <c r="FKU740"/>
      <c r="FKV740"/>
      <c r="FKW740"/>
      <c r="FKX740"/>
      <c r="FKY740"/>
      <c r="FKZ740"/>
      <c r="FLA740"/>
      <c r="FLB740"/>
      <c r="FLC740"/>
      <c r="FLD740"/>
      <c r="FLE740"/>
      <c r="FLF740"/>
      <c r="FLG740"/>
      <c r="FLH740"/>
      <c r="FLI740"/>
      <c r="FLJ740"/>
      <c r="FLK740"/>
      <c r="FLL740"/>
      <c r="FLM740"/>
      <c r="FLN740"/>
      <c r="FLO740"/>
      <c r="FLP740"/>
      <c r="FLQ740"/>
      <c r="FLR740"/>
      <c r="FLS740"/>
      <c r="FLT740"/>
      <c r="FLU740"/>
      <c r="FLV740"/>
      <c r="FLW740"/>
      <c r="FLX740"/>
      <c r="FLY740"/>
      <c r="FLZ740"/>
      <c r="FMA740"/>
      <c r="FMB740"/>
      <c r="FMC740"/>
      <c r="FMD740"/>
      <c r="FME740"/>
      <c r="FMF740"/>
      <c r="FMG740"/>
      <c r="FMH740"/>
      <c r="FMI740"/>
      <c r="FMJ740"/>
      <c r="FMK740"/>
      <c r="FML740"/>
      <c r="FMM740"/>
      <c r="FMN740"/>
      <c r="FMO740"/>
      <c r="FMP740"/>
      <c r="FMQ740"/>
      <c r="FMR740"/>
      <c r="FMS740"/>
      <c r="FMT740"/>
      <c r="FMU740"/>
      <c r="FMV740"/>
      <c r="FMW740"/>
      <c r="FMX740"/>
      <c r="FMY740"/>
      <c r="FMZ740"/>
      <c r="FNA740"/>
      <c r="FNB740"/>
      <c r="FNC740"/>
      <c r="FND740"/>
      <c r="FNE740"/>
      <c r="FNF740"/>
      <c r="FNG740"/>
      <c r="FNH740"/>
      <c r="FNI740"/>
      <c r="FNJ740"/>
      <c r="FNK740"/>
      <c r="FNL740"/>
      <c r="FNM740"/>
      <c r="FNN740"/>
      <c r="FNO740"/>
      <c r="FNP740"/>
      <c r="FNQ740"/>
      <c r="FNR740"/>
      <c r="FNS740"/>
      <c r="FNT740"/>
      <c r="FNU740"/>
      <c r="FNV740"/>
      <c r="FNW740"/>
      <c r="FNX740"/>
      <c r="FNY740"/>
      <c r="FNZ740"/>
      <c r="FOA740"/>
      <c r="FOB740"/>
      <c r="FOC740"/>
      <c r="FOD740"/>
      <c r="FOE740"/>
      <c r="FOF740"/>
      <c r="FOG740"/>
      <c r="FOH740"/>
      <c r="FOI740"/>
      <c r="FOJ740"/>
      <c r="FOK740"/>
      <c r="FOL740"/>
      <c r="FOM740"/>
      <c r="FON740"/>
      <c r="FOO740"/>
      <c r="FOP740"/>
      <c r="FOQ740"/>
      <c r="FOR740"/>
      <c r="FOS740"/>
      <c r="FOT740"/>
      <c r="FOU740"/>
      <c r="FOV740"/>
      <c r="FOW740"/>
      <c r="FOX740"/>
      <c r="FOY740"/>
      <c r="FOZ740"/>
      <c r="FPA740"/>
      <c r="FPB740"/>
      <c r="FPC740"/>
      <c r="FPD740"/>
      <c r="FPE740"/>
      <c r="FPF740"/>
      <c r="FPG740"/>
      <c r="FPH740"/>
      <c r="FPI740"/>
      <c r="FPJ740"/>
      <c r="FPK740"/>
      <c r="FPL740"/>
      <c r="FPM740"/>
      <c r="FPN740"/>
      <c r="FPO740"/>
      <c r="FPP740"/>
      <c r="FPQ740"/>
      <c r="FPR740"/>
      <c r="FPS740"/>
      <c r="FPT740"/>
      <c r="FPU740"/>
      <c r="FPV740"/>
      <c r="FPW740"/>
      <c r="FPX740"/>
      <c r="FPY740"/>
      <c r="FPZ740"/>
      <c r="FQA740"/>
      <c r="FQB740"/>
      <c r="FQC740"/>
      <c r="FQD740"/>
      <c r="FQE740"/>
      <c r="FQF740"/>
      <c r="FQG740"/>
      <c r="FQH740"/>
      <c r="FQI740"/>
      <c r="FQJ740"/>
      <c r="FQK740"/>
      <c r="FQL740"/>
      <c r="FQM740"/>
      <c r="FQN740"/>
      <c r="FQO740"/>
      <c r="FQP740"/>
      <c r="FQQ740"/>
      <c r="FQR740"/>
      <c r="FQS740"/>
      <c r="FQT740"/>
      <c r="FQU740"/>
      <c r="FQV740"/>
      <c r="FQW740"/>
      <c r="FQX740"/>
      <c r="FQY740"/>
      <c r="FQZ740"/>
      <c r="FRA740"/>
      <c r="FRB740"/>
      <c r="FRC740"/>
      <c r="FRD740"/>
      <c r="FRE740"/>
      <c r="FRF740"/>
      <c r="FRG740"/>
      <c r="FRH740"/>
      <c r="FRI740"/>
      <c r="FRJ740"/>
      <c r="FRK740"/>
      <c r="FRL740"/>
      <c r="FRM740"/>
      <c r="FRN740"/>
      <c r="FRO740"/>
      <c r="FRP740"/>
      <c r="FRQ740"/>
      <c r="FRR740"/>
      <c r="FRS740"/>
      <c r="FRT740"/>
      <c r="FRU740"/>
      <c r="FRV740"/>
      <c r="FRW740"/>
      <c r="FRX740"/>
      <c r="FRY740"/>
      <c r="FRZ740"/>
      <c r="FSA740"/>
      <c r="FSB740"/>
      <c r="FSC740"/>
      <c r="FSD740"/>
      <c r="FSE740"/>
      <c r="FSF740"/>
      <c r="FSG740"/>
      <c r="FSH740"/>
      <c r="FSI740"/>
      <c r="FSJ740"/>
      <c r="FSK740"/>
      <c r="FSL740"/>
      <c r="FSM740"/>
      <c r="FSN740"/>
      <c r="FSO740"/>
      <c r="FSP740"/>
      <c r="FSQ740"/>
      <c r="FSR740"/>
      <c r="FSS740"/>
      <c r="FST740"/>
      <c r="FSU740"/>
      <c r="FSV740"/>
      <c r="FSW740"/>
      <c r="FSX740"/>
      <c r="FSY740"/>
      <c r="FSZ740"/>
      <c r="FTA740"/>
      <c r="FTB740"/>
      <c r="FTC740"/>
      <c r="FTD740"/>
      <c r="FTE740"/>
      <c r="FTF740"/>
      <c r="FTG740"/>
      <c r="FTH740"/>
      <c r="FTI740"/>
      <c r="FTJ740"/>
      <c r="FTK740"/>
      <c r="FTL740"/>
      <c r="FTM740"/>
      <c r="FTN740"/>
      <c r="FTO740"/>
      <c r="FTP740"/>
      <c r="FTQ740"/>
      <c r="FTR740"/>
      <c r="FTS740"/>
      <c r="FTT740"/>
      <c r="FTU740"/>
      <c r="FTV740"/>
      <c r="FTW740"/>
      <c r="FTX740"/>
      <c r="FTY740"/>
      <c r="FTZ740"/>
      <c r="FUA740"/>
      <c r="FUB740"/>
      <c r="FUC740"/>
      <c r="FUD740"/>
      <c r="FUE740"/>
      <c r="FUF740"/>
      <c r="FUG740"/>
      <c r="FUH740"/>
      <c r="FUI740"/>
      <c r="FUJ740"/>
      <c r="FUK740"/>
      <c r="FUL740"/>
      <c r="FUM740"/>
      <c r="FUN740"/>
      <c r="FUO740"/>
      <c r="FUP740"/>
      <c r="FUQ740"/>
      <c r="FUR740"/>
      <c r="FUS740"/>
      <c r="FUT740"/>
      <c r="FUU740"/>
      <c r="FUV740"/>
      <c r="FUW740"/>
      <c r="FUX740"/>
      <c r="FUY740"/>
      <c r="FUZ740"/>
      <c r="FVA740"/>
      <c r="FVB740"/>
      <c r="FVC740"/>
      <c r="FVD740"/>
      <c r="FVE740"/>
      <c r="FVF740"/>
      <c r="FVG740"/>
      <c r="FVH740"/>
      <c r="FVI740"/>
      <c r="FVJ740"/>
      <c r="FVK740"/>
      <c r="FVL740"/>
      <c r="FVM740"/>
      <c r="FVN740"/>
      <c r="FVO740"/>
      <c r="FVP740"/>
      <c r="FVQ740"/>
      <c r="FVR740"/>
      <c r="FVS740"/>
      <c r="FVT740"/>
      <c r="FVU740"/>
      <c r="FVV740"/>
      <c r="FVW740"/>
      <c r="FVX740"/>
      <c r="FVY740"/>
      <c r="FVZ740"/>
      <c r="FWA740"/>
      <c r="FWB740"/>
      <c r="FWC740"/>
      <c r="FWD740"/>
      <c r="FWE740"/>
      <c r="FWF740"/>
      <c r="FWG740"/>
      <c r="FWH740"/>
      <c r="FWI740"/>
      <c r="FWJ740"/>
      <c r="FWK740"/>
      <c r="FWL740"/>
      <c r="FWM740"/>
      <c r="FWN740"/>
      <c r="FWO740"/>
      <c r="FWP740"/>
      <c r="FWQ740"/>
      <c r="FWR740"/>
      <c r="FWS740"/>
      <c r="FWT740"/>
      <c r="FWU740"/>
      <c r="FWV740"/>
      <c r="FWW740"/>
      <c r="FWX740"/>
      <c r="FWY740"/>
      <c r="FWZ740"/>
      <c r="FXA740"/>
      <c r="FXB740"/>
      <c r="FXC740"/>
      <c r="FXD740"/>
      <c r="FXE740"/>
      <c r="FXF740"/>
      <c r="FXG740"/>
      <c r="FXH740"/>
      <c r="FXI740"/>
      <c r="FXJ740"/>
      <c r="FXK740"/>
      <c r="FXL740"/>
      <c r="FXM740"/>
      <c r="FXN740"/>
      <c r="FXO740"/>
      <c r="FXP740"/>
      <c r="FXQ740"/>
      <c r="FXR740"/>
      <c r="FXS740"/>
      <c r="FXT740"/>
      <c r="FXU740"/>
      <c r="FXV740"/>
      <c r="FXW740"/>
      <c r="FXX740"/>
      <c r="FXY740"/>
      <c r="FXZ740"/>
      <c r="FYA740"/>
      <c r="FYB740"/>
      <c r="FYC740"/>
      <c r="FYD740"/>
      <c r="FYE740"/>
      <c r="FYF740"/>
      <c r="FYG740"/>
      <c r="FYH740"/>
      <c r="FYI740"/>
      <c r="FYJ740"/>
      <c r="FYK740"/>
      <c r="FYL740"/>
      <c r="FYM740"/>
      <c r="FYN740"/>
      <c r="FYO740"/>
      <c r="FYP740"/>
      <c r="FYQ740"/>
      <c r="FYR740"/>
      <c r="FYS740"/>
      <c r="FYT740"/>
      <c r="FYU740"/>
      <c r="FYV740"/>
      <c r="FYW740"/>
      <c r="FYX740"/>
      <c r="FYY740"/>
      <c r="FYZ740"/>
      <c r="FZA740"/>
      <c r="FZB740"/>
      <c r="FZC740"/>
      <c r="FZD740"/>
      <c r="FZE740"/>
      <c r="FZF740"/>
      <c r="FZG740"/>
      <c r="FZH740"/>
      <c r="FZI740"/>
      <c r="FZJ740"/>
      <c r="FZK740"/>
      <c r="FZL740"/>
      <c r="FZM740"/>
      <c r="FZN740"/>
      <c r="FZO740"/>
      <c r="FZP740"/>
      <c r="FZQ740"/>
      <c r="FZR740"/>
      <c r="FZS740"/>
      <c r="FZT740"/>
      <c r="FZU740"/>
      <c r="FZV740"/>
      <c r="FZW740"/>
      <c r="FZX740"/>
      <c r="FZY740"/>
      <c r="FZZ740"/>
      <c r="GAA740"/>
      <c r="GAB740"/>
      <c r="GAC740"/>
      <c r="GAD740"/>
      <c r="GAE740"/>
      <c r="GAF740"/>
      <c r="GAG740"/>
      <c r="GAH740"/>
      <c r="GAI740"/>
      <c r="GAJ740"/>
      <c r="GAK740"/>
      <c r="GAL740"/>
      <c r="GAM740"/>
      <c r="GAN740"/>
      <c r="GAO740"/>
      <c r="GAP740"/>
      <c r="GAQ740"/>
      <c r="GAR740"/>
      <c r="GAS740"/>
      <c r="GAT740"/>
      <c r="GAU740"/>
      <c r="GAV740"/>
      <c r="GAW740"/>
      <c r="GAX740"/>
      <c r="GAY740"/>
      <c r="GAZ740"/>
      <c r="GBA740"/>
      <c r="GBB740"/>
      <c r="GBC740"/>
      <c r="GBD740"/>
      <c r="GBE740"/>
      <c r="GBF740"/>
      <c r="GBG740"/>
      <c r="GBH740"/>
      <c r="GBI740"/>
      <c r="GBJ740"/>
      <c r="GBK740"/>
      <c r="GBL740"/>
      <c r="GBM740"/>
      <c r="GBN740"/>
      <c r="GBO740"/>
      <c r="GBP740"/>
      <c r="GBQ740"/>
      <c r="GBR740"/>
      <c r="GBS740"/>
      <c r="GBT740"/>
      <c r="GBU740"/>
      <c r="GBV740"/>
      <c r="GBW740"/>
      <c r="GBX740"/>
      <c r="GBY740"/>
      <c r="GBZ740"/>
      <c r="GCA740"/>
      <c r="GCB740"/>
      <c r="GCC740"/>
      <c r="GCD740"/>
      <c r="GCE740"/>
      <c r="GCF740"/>
      <c r="GCG740"/>
      <c r="GCH740"/>
      <c r="GCI740"/>
      <c r="GCJ740"/>
      <c r="GCK740"/>
      <c r="GCL740"/>
      <c r="GCM740"/>
      <c r="GCN740"/>
      <c r="GCO740"/>
      <c r="GCP740"/>
      <c r="GCQ740"/>
      <c r="GCR740"/>
      <c r="GCS740"/>
      <c r="GCT740"/>
      <c r="GCU740"/>
      <c r="GCV740"/>
      <c r="GCW740"/>
      <c r="GCX740"/>
      <c r="GCY740"/>
      <c r="GCZ740"/>
      <c r="GDA740"/>
      <c r="GDB740"/>
      <c r="GDC740"/>
      <c r="GDD740"/>
      <c r="GDE740"/>
      <c r="GDF740"/>
      <c r="GDG740"/>
      <c r="GDH740"/>
      <c r="GDI740"/>
      <c r="GDJ740"/>
      <c r="GDK740"/>
      <c r="GDL740"/>
      <c r="GDM740"/>
      <c r="GDN740"/>
      <c r="GDO740"/>
      <c r="GDP740"/>
      <c r="GDQ740"/>
      <c r="GDR740"/>
      <c r="GDS740"/>
      <c r="GDT740"/>
      <c r="GDU740"/>
      <c r="GDV740"/>
      <c r="GDW740"/>
      <c r="GDX740"/>
      <c r="GDY740"/>
      <c r="GDZ740"/>
      <c r="GEA740"/>
      <c r="GEB740"/>
      <c r="GEC740"/>
      <c r="GED740"/>
      <c r="GEE740"/>
      <c r="GEF740"/>
      <c r="GEG740"/>
      <c r="GEH740"/>
      <c r="GEI740"/>
      <c r="GEJ740"/>
      <c r="GEK740"/>
      <c r="GEL740"/>
      <c r="GEM740"/>
      <c r="GEN740"/>
      <c r="GEO740"/>
      <c r="GEP740"/>
      <c r="GEQ740"/>
      <c r="GER740"/>
      <c r="GES740"/>
      <c r="GET740"/>
      <c r="GEU740"/>
      <c r="GEV740"/>
      <c r="GEW740"/>
      <c r="GEX740"/>
      <c r="GEY740"/>
      <c r="GEZ740"/>
      <c r="GFA740"/>
      <c r="GFB740"/>
      <c r="GFC740"/>
      <c r="GFD740"/>
      <c r="GFE740"/>
      <c r="GFF740"/>
      <c r="GFG740"/>
      <c r="GFH740"/>
      <c r="GFI740"/>
      <c r="GFJ740"/>
      <c r="GFK740"/>
      <c r="GFL740"/>
      <c r="GFM740"/>
      <c r="GFN740"/>
      <c r="GFO740"/>
      <c r="GFP740"/>
      <c r="GFQ740"/>
      <c r="GFR740"/>
      <c r="GFS740"/>
      <c r="GFT740"/>
      <c r="GFU740"/>
      <c r="GFV740"/>
      <c r="GFW740"/>
      <c r="GFX740"/>
      <c r="GFY740"/>
      <c r="GFZ740"/>
      <c r="GGA740"/>
      <c r="GGB740"/>
      <c r="GGC740"/>
      <c r="GGD740"/>
      <c r="GGE740"/>
      <c r="GGF740"/>
      <c r="GGG740"/>
      <c r="GGH740"/>
      <c r="GGI740"/>
      <c r="GGJ740"/>
      <c r="GGK740"/>
      <c r="GGL740"/>
      <c r="GGM740"/>
      <c r="GGN740"/>
      <c r="GGO740"/>
      <c r="GGP740"/>
      <c r="GGQ740"/>
      <c r="GGR740"/>
      <c r="GGS740"/>
      <c r="GGT740"/>
      <c r="GGU740"/>
      <c r="GGV740"/>
      <c r="GGW740"/>
      <c r="GGX740"/>
      <c r="GGY740"/>
      <c r="GGZ740"/>
      <c r="GHA740"/>
      <c r="GHB740"/>
      <c r="GHC740"/>
      <c r="GHD740"/>
      <c r="GHE740"/>
      <c r="GHF740"/>
      <c r="GHG740"/>
      <c r="GHH740"/>
      <c r="GHI740"/>
      <c r="GHJ740"/>
      <c r="GHK740"/>
      <c r="GHL740"/>
      <c r="GHM740"/>
      <c r="GHN740"/>
      <c r="GHO740"/>
      <c r="GHP740"/>
      <c r="GHQ740"/>
      <c r="GHR740"/>
      <c r="GHS740"/>
      <c r="GHT740"/>
      <c r="GHU740"/>
      <c r="GHV740"/>
      <c r="GHW740"/>
      <c r="GHX740"/>
      <c r="GHY740"/>
      <c r="GHZ740"/>
      <c r="GIA740"/>
      <c r="GIB740"/>
      <c r="GIC740"/>
      <c r="GID740"/>
      <c r="GIE740"/>
      <c r="GIF740"/>
      <c r="GIG740"/>
      <c r="GIH740"/>
      <c r="GII740"/>
      <c r="GIJ740"/>
      <c r="GIK740"/>
      <c r="GIL740"/>
      <c r="GIM740"/>
      <c r="GIN740"/>
      <c r="GIO740"/>
      <c r="GIP740"/>
      <c r="GIQ740"/>
      <c r="GIR740"/>
      <c r="GIS740"/>
      <c r="GIT740"/>
      <c r="GIU740"/>
      <c r="GIV740"/>
      <c r="GIW740"/>
      <c r="GIX740"/>
      <c r="GIY740"/>
      <c r="GIZ740"/>
      <c r="GJA740"/>
      <c r="GJB740"/>
      <c r="GJC740"/>
      <c r="GJD740"/>
      <c r="GJE740"/>
      <c r="GJF740"/>
      <c r="GJG740"/>
      <c r="GJH740"/>
      <c r="GJI740"/>
      <c r="GJJ740"/>
      <c r="GJK740"/>
      <c r="GJL740"/>
      <c r="GJM740"/>
      <c r="GJN740"/>
      <c r="GJO740"/>
      <c r="GJP740"/>
      <c r="GJQ740"/>
      <c r="GJR740"/>
      <c r="GJS740"/>
      <c r="GJT740"/>
      <c r="GJU740"/>
      <c r="GJV740"/>
      <c r="GJW740"/>
      <c r="GJX740"/>
      <c r="GJY740"/>
      <c r="GJZ740"/>
      <c r="GKA740"/>
      <c r="GKB740"/>
      <c r="GKC740"/>
      <c r="GKD740"/>
      <c r="GKE740"/>
      <c r="GKF740"/>
      <c r="GKG740"/>
      <c r="GKH740"/>
      <c r="GKI740"/>
      <c r="GKJ740"/>
      <c r="GKK740"/>
      <c r="GKL740"/>
      <c r="GKM740"/>
      <c r="GKN740"/>
      <c r="GKO740"/>
      <c r="GKP740"/>
      <c r="GKQ740"/>
      <c r="GKR740"/>
      <c r="GKS740"/>
      <c r="GKT740"/>
      <c r="GKU740"/>
      <c r="GKV740"/>
      <c r="GKW740"/>
      <c r="GKX740"/>
      <c r="GKY740"/>
      <c r="GKZ740"/>
      <c r="GLA740"/>
      <c r="GLB740"/>
      <c r="GLC740"/>
      <c r="GLD740"/>
      <c r="GLE740"/>
      <c r="GLF740"/>
      <c r="GLG740"/>
      <c r="GLH740"/>
      <c r="GLI740"/>
      <c r="GLJ740"/>
      <c r="GLK740"/>
      <c r="GLL740"/>
      <c r="GLM740"/>
      <c r="GLN740"/>
      <c r="GLO740"/>
      <c r="GLP740"/>
      <c r="GLQ740"/>
      <c r="GLR740"/>
      <c r="GLS740"/>
      <c r="GLT740"/>
      <c r="GLU740"/>
      <c r="GLV740"/>
      <c r="GLW740"/>
      <c r="GLX740"/>
      <c r="GLY740"/>
      <c r="GLZ740"/>
      <c r="GMA740"/>
      <c r="GMB740"/>
      <c r="GMC740"/>
      <c r="GMD740"/>
      <c r="GME740"/>
      <c r="GMF740"/>
      <c r="GMG740"/>
      <c r="GMH740"/>
      <c r="GMI740"/>
      <c r="GMJ740"/>
      <c r="GMK740"/>
      <c r="GML740"/>
      <c r="GMM740"/>
      <c r="GMN740"/>
      <c r="GMO740"/>
      <c r="GMP740"/>
      <c r="GMQ740"/>
      <c r="GMR740"/>
      <c r="GMS740"/>
      <c r="GMT740"/>
      <c r="GMU740"/>
      <c r="GMV740"/>
      <c r="GMW740"/>
      <c r="GMX740"/>
      <c r="GMY740"/>
      <c r="GMZ740"/>
      <c r="GNA740"/>
      <c r="GNB740"/>
      <c r="GNC740"/>
      <c r="GND740"/>
      <c r="GNE740"/>
      <c r="GNF740"/>
      <c r="GNG740"/>
      <c r="GNH740"/>
      <c r="GNI740"/>
      <c r="GNJ740"/>
      <c r="GNK740"/>
      <c r="GNL740"/>
      <c r="GNM740"/>
      <c r="GNN740"/>
      <c r="GNO740"/>
      <c r="GNP740"/>
      <c r="GNQ740"/>
      <c r="GNR740"/>
      <c r="GNS740"/>
      <c r="GNT740"/>
      <c r="GNU740"/>
      <c r="GNV740"/>
      <c r="GNW740"/>
      <c r="GNX740"/>
      <c r="GNY740"/>
      <c r="GNZ740"/>
      <c r="GOA740"/>
      <c r="GOB740"/>
      <c r="GOC740"/>
      <c r="GOD740"/>
      <c r="GOE740"/>
      <c r="GOF740"/>
      <c r="GOG740"/>
      <c r="GOH740"/>
      <c r="GOI740"/>
      <c r="GOJ740"/>
      <c r="GOK740"/>
      <c r="GOL740"/>
      <c r="GOM740"/>
      <c r="GON740"/>
      <c r="GOO740"/>
      <c r="GOP740"/>
      <c r="GOQ740"/>
      <c r="GOR740"/>
      <c r="GOS740"/>
      <c r="GOT740"/>
      <c r="GOU740"/>
      <c r="GOV740"/>
      <c r="GOW740"/>
      <c r="GOX740"/>
      <c r="GOY740"/>
      <c r="GOZ740"/>
      <c r="GPA740"/>
      <c r="GPB740"/>
      <c r="GPC740"/>
      <c r="GPD740"/>
      <c r="GPE740"/>
      <c r="GPF740"/>
      <c r="GPG740"/>
      <c r="GPH740"/>
      <c r="GPI740"/>
      <c r="GPJ740"/>
      <c r="GPK740"/>
      <c r="GPL740"/>
      <c r="GPM740"/>
      <c r="GPN740"/>
      <c r="GPO740"/>
      <c r="GPP740"/>
      <c r="GPQ740"/>
      <c r="GPR740"/>
      <c r="GPS740"/>
      <c r="GPT740"/>
      <c r="GPU740"/>
      <c r="GPV740"/>
      <c r="GPW740"/>
      <c r="GPX740"/>
      <c r="GPY740"/>
      <c r="GPZ740"/>
      <c r="GQA740"/>
      <c r="GQB740"/>
      <c r="GQC740"/>
      <c r="GQD740"/>
      <c r="GQE740"/>
      <c r="GQF740"/>
      <c r="GQG740"/>
      <c r="GQH740"/>
      <c r="GQI740"/>
      <c r="GQJ740"/>
      <c r="GQK740"/>
      <c r="GQL740"/>
      <c r="GQM740"/>
      <c r="GQN740"/>
      <c r="GQO740"/>
      <c r="GQP740"/>
      <c r="GQQ740"/>
      <c r="GQR740"/>
      <c r="GQS740"/>
      <c r="GQT740"/>
      <c r="GQU740"/>
      <c r="GQV740"/>
      <c r="GQW740"/>
      <c r="GQX740"/>
      <c r="GQY740"/>
      <c r="GQZ740"/>
      <c r="GRA740"/>
      <c r="GRB740"/>
      <c r="GRC740"/>
      <c r="GRD740"/>
      <c r="GRE740"/>
      <c r="GRF740"/>
      <c r="GRG740"/>
      <c r="GRH740"/>
      <c r="GRI740"/>
      <c r="GRJ740"/>
      <c r="GRK740"/>
      <c r="GRL740"/>
      <c r="GRM740"/>
      <c r="GRN740"/>
      <c r="GRO740"/>
      <c r="GRP740"/>
      <c r="GRQ740"/>
      <c r="GRR740"/>
      <c r="GRS740"/>
      <c r="GRT740"/>
      <c r="GRU740"/>
      <c r="GRV740"/>
      <c r="GRW740"/>
      <c r="GRX740"/>
      <c r="GRY740"/>
      <c r="GRZ740"/>
      <c r="GSA740"/>
      <c r="GSB740"/>
      <c r="GSC740"/>
      <c r="GSD740"/>
      <c r="GSE740"/>
      <c r="GSF740"/>
      <c r="GSG740"/>
      <c r="GSH740"/>
      <c r="GSI740"/>
      <c r="GSJ740"/>
      <c r="GSK740"/>
      <c r="GSL740"/>
      <c r="GSM740"/>
      <c r="GSN740"/>
      <c r="GSO740"/>
      <c r="GSP740"/>
      <c r="GSQ740"/>
      <c r="GSR740"/>
      <c r="GSS740"/>
      <c r="GST740"/>
      <c r="GSU740"/>
      <c r="GSV740"/>
      <c r="GSW740"/>
      <c r="GSX740"/>
      <c r="GSY740"/>
      <c r="GSZ740"/>
      <c r="GTA740"/>
      <c r="GTB740"/>
      <c r="GTC740"/>
      <c r="GTD740"/>
      <c r="GTE740"/>
      <c r="GTF740"/>
      <c r="GTG740"/>
      <c r="GTH740"/>
      <c r="GTI740"/>
      <c r="GTJ740"/>
      <c r="GTK740"/>
      <c r="GTL740"/>
      <c r="GTM740"/>
      <c r="GTN740"/>
      <c r="GTO740"/>
      <c r="GTP740"/>
      <c r="GTQ740"/>
      <c r="GTR740"/>
      <c r="GTS740"/>
      <c r="GTT740"/>
      <c r="GTU740"/>
      <c r="GTV740"/>
      <c r="GTW740"/>
      <c r="GTX740"/>
      <c r="GTY740"/>
      <c r="GTZ740"/>
      <c r="GUA740"/>
      <c r="GUB740"/>
      <c r="GUC740"/>
      <c r="GUD740"/>
      <c r="GUE740"/>
      <c r="GUF740"/>
      <c r="GUG740"/>
      <c r="GUH740"/>
      <c r="GUI740"/>
      <c r="GUJ740"/>
      <c r="GUK740"/>
      <c r="GUL740"/>
      <c r="GUM740"/>
      <c r="GUN740"/>
      <c r="GUO740"/>
      <c r="GUP740"/>
      <c r="GUQ740"/>
      <c r="GUR740"/>
      <c r="GUS740"/>
      <c r="GUT740"/>
      <c r="GUU740"/>
      <c r="GUV740"/>
      <c r="GUW740"/>
      <c r="GUX740"/>
      <c r="GUY740"/>
      <c r="GUZ740"/>
      <c r="GVA740"/>
      <c r="GVB740"/>
      <c r="GVC740"/>
      <c r="GVD740"/>
      <c r="GVE740"/>
      <c r="GVF740"/>
      <c r="GVG740"/>
      <c r="GVH740"/>
      <c r="GVI740"/>
      <c r="GVJ740"/>
      <c r="GVK740"/>
      <c r="GVL740"/>
      <c r="GVM740"/>
      <c r="GVN740"/>
      <c r="GVO740"/>
      <c r="GVP740"/>
      <c r="GVQ740"/>
      <c r="GVR740"/>
      <c r="GVS740"/>
      <c r="GVT740"/>
      <c r="GVU740"/>
      <c r="GVV740"/>
      <c r="GVW740"/>
      <c r="GVX740"/>
      <c r="GVY740"/>
      <c r="GVZ740"/>
      <c r="GWA740"/>
      <c r="GWB740"/>
      <c r="GWC740"/>
      <c r="GWD740"/>
      <c r="GWE740"/>
      <c r="GWF740"/>
      <c r="GWG740"/>
      <c r="GWH740"/>
      <c r="GWI740"/>
      <c r="GWJ740"/>
      <c r="GWK740"/>
      <c r="GWL740"/>
      <c r="GWM740"/>
      <c r="GWN740"/>
      <c r="GWO740"/>
      <c r="GWP740"/>
      <c r="GWQ740"/>
      <c r="GWR740"/>
      <c r="GWS740"/>
      <c r="GWT740"/>
      <c r="GWU740"/>
      <c r="GWV740"/>
      <c r="GWW740"/>
      <c r="GWX740"/>
      <c r="GWY740"/>
      <c r="GWZ740"/>
      <c r="GXA740"/>
      <c r="GXB740"/>
      <c r="GXC740"/>
      <c r="GXD740"/>
      <c r="GXE740"/>
      <c r="GXF740"/>
      <c r="GXG740"/>
      <c r="GXH740"/>
      <c r="GXI740"/>
      <c r="GXJ740"/>
      <c r="GXK740"/>
      <c r="GXL740"/>
      <c r="GXM740"/>
      <c r="GXN740"/>
      <c r="GXO740"/>
      <c r="GXP740"/>
      <c r="GXQ740"/>
      <c r="GXR740"/>
      <c r="GXS740"/>
      <c r="GXT740"/>
      <c r="GXU740"/>
      <c r="GXV740"/>
      <c r="GXW740"/>
      <c r="GXX740"/>
      <c r="GXY740"/>
      <c r="GXZ740"/>
      <c r="GYA740"/>
      <c r="GYB740"/>
      <c r="GYC740"/>
      <c r="GYD740"/>
      <c r="GYE740"/>
      <c r="GYF740"/>
      <c r="GYG740"/>
      <c r="GYH740"/>
      <c r="GYI740"/>
      <c r="GYJ740"/>
      <c r="GYK740"/>
      <c r="GYL740"/>
      <c r="GYM740"/>
      <c r="GYN740"/>
      <c r="GYO740"/>
      <c r="GYP740"/>
      <c r="GYQ740"/>
      <c r="GYR740"/>
      <c r="GYS740"/>
      <c r="GYT740"/>
      <c r="GYU740"/>
      <c r="GYV740"/>
      <c r="GYW740"/>
      <c r="GYX740"/>
      <c r="GYY740"/>
      <c r="GYZ740"/>
      <c r="GZA740"/>
      <c r="GZB740"/>
      <c r="GZC740"/>
      <c r="GZD740"/>
      <c r="GZE740"/>
      <c r="GZF740"/>
      <c r="GZG740"/>
      <c r="GZH740"/>
      <c r="GZI740"/>
      <c r="GZJ740"/>
      <c r="GZK740"/>
      <c r="GZL740"/>
      <c r="GZM740"/>
      <c r="GZN740"/>
      <c r="GZO740"/>
      <c r="GZP740"/>
      <c r="GZQ740"/>
      <c r="GZR740"/>
      <c r="GZS740"/>
      <c r="GZT740"/>
      <c r="GZU740"/>
      <c r="GZV740"/>
      <c r="GZW740"/>
      <c r="GZX740"/>
      <c r="GZY740"/>
      <c r="GZZ740"/>
      <c r="HAA740"/>
      <c r="HAB740"/>
      <c r="HAC740"/>
      <c r="HAD740"/>
      <c r="HAE740"/>
      <c r="HAF740"/>
      <c r="HAG740"/>
      <c r="HAH740"/>
      <c r="HAI740"/>
      <c r="HAJ740"/>
      <c r="HAK740"/>
      <c r="HAL740"/>
      <c r="HAM740"/>
      <c r="HAN740"/>
      <c r="HAO740"/>
      <c r="HAP740"/>
      <c r="HAQ740"/>
      <c r="HAR740"/>
      <c r="HAS740"/>
      <c r="HAT740"/>
      <c r="HAU740"/>
      <c r="HAV740"/>
      <c r="HAW740"/>
      <c r="HAX740"/>
      <c r="HAY740"/>
      <c r="HAZ740"/>
      <c r="HBA740"/>
      <c r="HBB740"/>
      <c r="HBC740"/>
      <c r="HBD740"/>
      <c r="HBE740"/>
      <c r="HBF740"/>
      <c r="HBG740"/>
      <c r="HBH740"/>
      <c r="HBI740"/>
      <c r="HBJ740"/>
      <c r="HBK740"/>
      <c r="HBL740"/>
      <c r="HBM740"/>
      <c r="HBN740"/>
      <c r="HBO740"/>
      <c r="HBP740"/>
      <c r="HBQ740"/>
      <c r="HBR740"/>
      <c r="HBS740"/>
      <c r="HBT740"/>
      <c r="HBU740"/>
      <c r="HBV740"/>
      <c r="HBW740"/>
      <c r="HBX740"/>
      <c r="HBY740"/>
      <c r="HBZ740"/>
      <c r="HCA740"/>
      <c r="HCB740"/>
      <c r="HCC740"/>
      <c r="HCD740"/>
      <c r="HCE740"/>
      <c r="HCF740"/>
      <c r="HCG740"/>
      <c r="HCH740"/>
      <c r="HCI740"/>
      <c r="HCJ740"/>
      <c r="HCK740"/>
      <c r="HCL740"/>
      <c r="HCM740"/>
      <c r="HCN740"/>
      <c r="HCO740"/>
      <c r="HCP740"/>
      <c r="HCQ740"/>
      <c r="HCR740"/>
      <c r="HCS740"/>
      <c r="HCT740"/>
      <c r="HCU740"/>
      <c r="HCV740"/>
      <c r="HCW740"/>
      <c r="HCX740"/>
      <c r="HCY740"/>
      <c r="HCZ740"/>
      <c r="HDA740"/>
      <c r="HDB740"/>
      <c r="HDC740"/>
      <c r="HDD740"/>
      <c r="HDE740"/>
      <c r="HDF740"/>
      <c r="HDG740"/>
      <c r="HDH740"/>
      <c r="HDI740"/>
      <c r="HDJ740"/>
      <c r="HDK740"/>
      <c r="HDL740"/>
      <c r="HDM740"/>
      <c r="HDN740"/>
      <c r="HDO740"/>
      <c r="HDP740"/>
      <c r="HDQ740"/>
      <c r="HDR740"/>
      <c r="HDS740"/>
      <c r="HDT740"/>
      <c r="HDU740"/>
      <c r="HDV740"/>
      <c r="HDW740"/>
      <c r="HDX740"/>
      <c r="HDY740"/>
      <c r="HDZ740"/>
      <c r="HEA740"/>
      <c r="HEB740"/>
      <c r="HEC740"/>
      <c r="HED740"/>
      <c r="HEE740"/>
      <c r="HEF740"/>
      <c r="HEG740"/>
      <c r="HEH740"/>
      <c r="HEI740"/>
      <c r="HEJ740"/>
      <c r="HEK740"/>
      <c r="HEL740"/>
      <c r="HEM740"/>
      <c r="HEN740"/>
      <c r="HEO740"/>
      <c r="HEP740"/>
      <c r="HEQ740"/>
      <c r="HER740"/>
      <c r="HES740"/>
      <c r="HET740"/>
      <c r="HEU740"/>
      <c r="HEV740"/>
      <c r="HEW740"/>
      <c r="HEX740"/>
      <c r="HEY740"/>
      <c r="HEZ740"/>
      <c r="HFA740"/>
      <c r="HFB740"/>
      <c r="HFC740"/>
      <c r="HFD740"/>
      <c r="HFE740"/>
      <c r="HFF740"/>
      <c r="HFG740"/>
      <c r="HFH740"/>
      <c r="HFI740"/>
      <c r="HFJ740"/>
      <c r="HFK740"/>
      <c r="HFL740"/>
      <c r="HFM740"/>
      <c r="HFN740"/>
      <c r="HFO740"/>
      <c r="HFP740"/>
      <c r="HFQ740"/>
      <c r="HFR740"/>
      <c r="HFS740"/>
      <c r="HFT740"/>
      <c r="HFU740"/>
      <c r="HFV740"/>
      <c r="HFW740"/>
      <c r="HFX740"/>
      <c r="HFY740"/>
      <c r="HFZ740"/>
      <c r="HGA740"/>
      <c r="HGB740"/>
      <c r="HGC740"/>
      <c r="HGD740"/>
      <c r="HGE740"/>
      <c r="HGF740"/>
      <c r="HGG740"/>
      <c r="HGH740"/>
      <c r="HGI740"/>
      <c r="HGJ740"/>
      <c r="HGK740"/>
      <c r="HGL740"/>
      <c r="HGM740"/>
      <c r="HGN740"/>
      <c r="HGO740"/>
      <c r="HGP740"/>
      <c r="HGQ740"/>
      <c r="HGR740"/>
      <c r="HGS740"/>
      <c r="HGT740"/>
      <c r="HGU740"/>
      <c r="HGV740"/>
      <c r="HGW740"/>
      <c r="HGX740"/>
      <c r="HGY740"/>
      <c r="HGZ740"/>
      <c r="HHA740"/>
      <c r="HHB740"/>
      <c r="HHC740"/>
      <c r="HHD740"/>
      <c r="HHE740"/>
      <c r="HHF740"/>
      <c r="HHG740"/>
      <c r="HHH740"/>
      <c r="HHI740"/>
      <c r="HHJ740"/>
      <c r="HHK740"/>
      <c r="HHL740"/>
      <c r="HHM740"/>
      <c r="HHN740"/>
      <c r="HHO740"/>
      <c r="HHP740"/>
      <c r="HHQ740"/>
      <c r="HHR740"/>
      <c r="HHS740"/>
      <c r="HHT740"/>
      <c r="HHU740"/>
      <c r="HHV740"/>
      <c r="HHW740"/>
      <c r="HHX740"/>
      <c r="HHY740"/>
      <c r="HHZ740"/>
      <c r="HIA740"/>
      <c r="HIB740"/>
      <c r="HIC740"/>
      <c r="HID740"/>
      <c r="HIE740"/>
      <c r="HIF740"/>
      <c r="HIG740"/>
      <c r="HIH740"/>
      <c r="HII740"/>
      <c r="HIJ740"/>
      <c r="HIK740"/>
      <c r="HIL740"/>
      <c r="HIM740"/>
      <c r="HIN740"/>
      <c r="HIO740"/>
      <c r="HIP740"/>
      <c r="HIQ740"/>
      <c r="HIR740"/>
      <c r="HIS740"/>
      <c r="HIT740"/>
      <c r="HIU740"/>
      <c r="HIV740"/>
      <c r="HIW740"/>
      <c r="HIX740"/>
      <c r="HIY740"/>
      <c r="HIZ740"/>
      <c r="HJA740"/>
      <c r="HJB740"/>
      <c r="HJC740"/>
      <c r="HJD740"/>
      <c r="HJE740"/>
      <c r="HJF740"/>
      <c r="HJG740"/>
      <c r="HJH740"/>
      <c r="HJI740"/>
      <c r="HJJ740"/>
      <c r="HJK740"/>
      <c r="HJL740"/>
      <c r="HJM740"/>
      <c r="HJN740"/>
      <c r="HJO740"/>
      <c r="HJP740"/>
      <c r="HJQ740"/>
      <c r="HJR740"/>
      <c r="HJS740"/>
      <c r="HJT740"/>
      <c r="HJU740"/>
      <c r="HJV740"/>
      <c r="HJW740"/>
      <c r="HJX740"/>
      <c r="HJY740"/>
      <c r="HJZ740"/>
      <c r="HKA740"/>
      <c r="HKB740"/>
      <c r="HKC740"/>
      <c r="HKD740"/>
      <c r="HKE740"/>
      <c r="HKF740"/>
      <c r="HKG740"/>
      <c r="HKH740"/>
      <c r="HKI740"/>
      <c r="HKJ740"/>
      <c r="HKK740"/>
      <c r="HKL740"/>
      <c r="HKM740"/>
      <c r="HKN740"/>
      <c r="HKO740"/>
      <c r="HKP740"/>
      <c r="HKQ740"/>
      <c r="HKR740"/>
      <c r="HKS740"/>
      <c r="HKT740"/>
      <c r="HKU740"/>
      <c r="HKV740"/>
      <c r="HKW740"/>
      <c r="HKX740"/>
      <c r="HKY740"/>
      <c r="HKZ740"/>
      <c r="HLA740"/>
      <c r="HLB740"/>
      <c r="HLC740"/>
      <c r="HLD740"/>
      <c r="HLE740"/>
      <c r="HLF740"/>
      <c r="HLG740"/>
      <c r="HLH740"/>
      <c r="HLI740"/>
      <c r="HLJ740"/>
      <c r="HLK740"/>
      <c r="HLL740"/>
      <c r="HLM740"/>
      <c r="HLN740"/>
      <c r="HLO740"/>
      <c r="HLP740"/>
      <c r="HLQ740"/>
      <c r="HLR740"/>
      <c r="HLS740"/>
      <c r="HLT740"/>
      <c r="HLU740"/>
      <c r="HLV740"/>
      <c r="HLW740"/>
      <c r="HLX740"/>
      <c r="HLY740"/>
      <c r="HLZ740"/>
      <c r="HMA740"/>
      <c r="HMB740"/>
      <c r="HMC740"/>
      <c r="HMD740"/>
      <c r="HME740"/>
      <c r="HMF740"/>
      <c r="HMG740"/>
      <c r="HMH740"/>
      <c r="HMI740"/>
      <c r="HMJ740"/>
      <c r="HMK740"/>
      <c r="HML740"/>
      <c r="HMM740"/>
      <c r="HMN740"/>
      <c r="HMO740"/>
      <c r="HMP740"/>
      <c r="HMQ740"/>
      <c r="HMR740"/>
      <c r="HMS740"/>
      <c r="HMT740"/>
      <c r="HMU740"/>
      <c r="HMV740"/>
      <c r="HMW740"/>
      <c r="HMX740"/>
      <c r="HMY740"/>
      <c r="HMZ740"/>
      <c r="HNA740"/>
      <c r="HNB740"/>
      <c r="HNC740"/>
      <c r="HND740"/>
      <c r="HNE740"/>
      <c r="HNF740"/>
      <c r="HNG740"/>
      <c r="HNH740"/>
      <c r="HNI740"/>
      <c r="HNJ740"/>
      <c r="HNK740"/>
      <c r="HNL740"/>
      <c r="HNM740"/>
      <c r="HNN740"/>
      <c r="HNO740"/>
      <c r="HNP740"/>
      <c r="HNQ740"/>
      <c r="HNR740"/>
      <c r="HNS740"/>
      <c r="HNT740"/>
      <c r="HNU740"/>
      <c r="HNV740"/>
      <c r="HNW740"/>
      <c r="HNX740"/>
      <c r="HNY740"/>
      <c r="HNZ740"/>
      <c r="HOA740"/>
      <c r="HOB740"/>
      <c r="HOC740"/>
      <c r="HOD740"/>
      <c r="HOE740"/>
      <c r="HOF740"/>
      <c r="HOG740"/>
      <c r="HOH740"/>
      <c r="HOI740"/>
      <c r="HOJ740"/>
      <c r="HOK740"/>
      <c r="HOL740"/>
      <c r="HOM740"/>
      <c r="HON740"/>
      <c r="HOO740"/>
      <c r="HOP740"/>
      <c r="HOQ740"/>
      <c r="HOR740"/>
      <c r="HOS740"/>
      <c r="HOT740"/>
      <c r="HOU740"/>
      <c r="HOV740"/>
      <c r="HOW740"/>
      <c r="HOX740"/>
      <c r="HOY740"/>
      <c r="HOZ740"/>
      <c r="HPA740"/>
      <c r="HPB740"/>
      <c r="HPC740"/>
      <c r="HPD740"/>
      <c r="HPE740"/>
      <c r="HPF740"/>
      <c r="HPG740"/>
      <c r="HPH740"/>
      <c r="HPI740"/>
      <c r="HPJ740"/>
      <c r="HPK740"/>
      <c r="HPL740"/>
      <c r="HPM740"/>
      <c r="HPN740"/>
      <c r="HPO740"/>
      <c r="HPP740"/>
      <c r="HPQ740"/>
      <c r="HPR740"/>
      <c r="HPS740"/>
      <c r="HPT740"/>
      <c r="HPU740"/>
      <c r="HPV740"/>
      <c r="HPW740"/>
      <c r="HPX740"/>
      <c r="HPY740"/>
      <c r="HPZ740"/>
      <c r="HQA740"/>
      <c r="HQB740"/>
      <c r="HQC740"/>
      <c r="HQD740"/>
      <c r="HQE740"/>
      <c r="HQF740"/>
      <c r="HQG740"/>
      <c r="HQH740"/>
      <c r="HQI740"/>
      <c r="HQJ740"/>
      <c r="HQK740"/>
      <c r="HQL740"/>
      <c r="HQM740"/>
      <c r="HQN740"/>
      <c r="HQO740"/>
      <c r="HQP740"/>
      <c r="HQQ740"/>
      <c r="HQR740"/>
      <c r="HQS740"/>
      <c r="HQT740"/>
      <c r="HQU740"/>
      <c r="HQV740"/>
      <c r="HQW740"/>
      <c r="HQX740"/>
      <c r="HQY740"/>
      <c r="HQZ740"/>
      <c r="HRA740"/>
      <c r="HRB740"/>
      <c r="HRC740"/>
      <c r="HRD740"/>
      <c r="HRE740"/>
      <c r="HRF740"/>
      <c r="HRG740"/>
      <c r="HRH740"/>
      <c r="HRI740"/>
      <c r="HRJ740"/>
      <c r="HRK740"/>
      <c r="HRL740"/>
      <c r="HRM740"/>
      <c r="HRN740"/>
      <c r="HRO740"/>
      <c r="HRP740"/>
      <c r="HRQ740"/>
      <c r="HRR740"/>
      <c r="HRS740"/>
      <c r="HRT740"/>
      <c r="HRU740"/>
      <c r="HRV740"/>
      <c r="HRW740"/>
      <c r="HRX740"/>
      <c r="HRY740"/>
      <c r="HRZ740"/>
      <c r="HSA740"/>
      <c r="HSB740"/>
      <c r="HSC740"/>
      <c r="HSD740"/>
      <c r="HSE740"/>
      <c r="HSF740"/>
      <c r="HSG740"/>
      <c r="HSH740"/>
      <c r="HSI740"/>
      <c r="HSJ740"/>
      <c r="HSK740"/>
      <c r="HSL740"/>
      <c r="HSM740"/>
      <c r="HSN740"/>
      <c r="HSO740"/>
      <c r="HSP740"/>
      <c r="HSQ740"/>
      <c r="HSR740"/>
      <c r="HSS740"/>
      <c r="HST740"/>
      <c r="HSU740"/>
      <c r="HSV740"/>
      <c r="HSW740"/>
      <c r="HSX740"/>
      <c r="HSY740"/>
      <c r="HSZ740"/>
      <c r="HTA740"/>
      <c r="HTB740"/>
      <c r="HTC740"/>
      <c r="HTD740"/>
      <c r="HTE740"/>
      <c r="HTF740"/>
      <c r="HTG740"/>
      <c r="HTH740"/>
      <c r="HTI740"/>
      <c r="HTJ740"/>
      <c r="HTK740"/>
      <c r="HTL740"/>
      <c r="HTM740"/>
      <c r="HTN740"/>
      <c r="HTO740"/>
      <c r="HTP740"/>
      <c r="HTQ740"/>
      <c r="HTR740"/>
      <c r="HTS740"/>
      <c r="HTT740"/>
      <c r="HTU740"/>
      <c r="HTV740"/>
      <c r="HTW740"/>
      <c r="HTX740"/>
      <c r="HTY740"/>
      <c r="HTZ740"/>
      <c r="HUA740"/>
      <c r="HUB740"/>
      <c r="HUC740"/>
      <c r="HUD740"/>
      <c r="HUE740"/>
      <c r="HUF740"/>
      <c r="HUG740"/>
      <c r="HUH740"/>
      <c r="HUI740"/>
      <c r="HUJ740"/>
      <c r="HUK740"/>
      <c r="HUL740"/>
      <c r="HUM740"/>
      <c r="HUN740"/>
      <c r="HUO740"/>
      <c r="HUP740"/>
      <c r="HUQ740"/>
      <c r="HUR740"/>
      <c r="HUS740"/>
      <c r="HUT740"/>
      <c r="HUU740"/>
      <c r="HUV740"/>
      <c r="HUW740"/>
      <c r="HUX740"/>
      <c r="HUY740"/>
      <c r="HUZ740"/>
      <c r="HVA740"/>
      <c r="HVB740"/>
      <c r="HVC740"/>
      <c r="HVD740"/>
      <c r="HVE740"/>
      <c r="HVF740"/>
      <c r="HVG740"/>
      <c r="HVH740"/>
      <c r="HVI740"/>
      <c r="HVJ740"/>
      <c r="HVK740"/>
      <c r="HVL740"/>
      <c r="HVM740"/>
      <c r="HVN740"/>
      <c r="HVO740"/>
      <c r="HVP740"/>
      <c r="HVQ740"/>
      <c r="HVR740"/>
      <c r="HVS740"/>
      <c r="HVT740"/>
      <c r="HVU740"/>
      <c r="HVV740"/>
      <c r="HVW740"/>
      <c r="HVX740"/>
      <c r="HVY740"/>
      <c r="HVZ740"/>
      <c r="HWA740"/>
      <c r="HWB740"/>
      <c r="HWC740"/>
      <c r="HWD740"/>
      <c r="HWE740"/>
      <c r="HWF740"/>
      <c r="HWG740"/>
      <c r="HWH740"/>
      <c r="HWI740"/>
      <c r="HWJ740"/>
      <c r="HWK740"/>
      <c r="HWL740"/>
      <c r="HWM740"/>
      <c r="HWN740"/>
      <c r="HWO740"/>
      <c r="HWP740"/>
      <c r="HWQ740"/>
      <c r="HWR740"/>
      <c r="HWS740"/>
      <c r="HWT740"/>
      <c r="HWU740"/>
      <c r="HWV740"/>
      <c r="HWW740"/>
      <c r="HWX740"/>
      <c r="HWY740"/>
      <c r="HWZ740"/>
      <c r="HXA740"/>
      <c r="HXB740"/>
      <c r="HXC740"/>
      <c r="HXD740"/>
      <c r="HXE740"/>
      <c r="HXF740"/>
      <c r="HXG740"/>
      <c r="HXH740"/>
      <c r="HXI740"/>
      <c r="HXJ740"/>
      <c r="HXK740"/>
      <c r="HXL740"/>
      <c r="HXM740"/>
      <c r="HXN740"/>
      <c r="HXO740"/>
      <c r="HXP740"/>
      <c r="HXQ740"/>
      <c r="HXR740"/>
      <c r="HXS740"/>
      <c r="HXT740"/>
      <c r="HXU740"/>
      <c r="HXV740"/>
      <c r="HXW740"/>
      <c r="HXX740"/>
      <c r="HXY740"/>
      <c r="HXZ740"/>
      <c r="HYA740"/>
      <c r="HYB740"/>
      <c r="HYC740"/>
      <c r="HYD740"/>
      <c r="HYE740"/>
      <c r="HYF740"/>
      <c r="HYG740"/>
      <c r="HYH740"/>
      <c r="HYI740"/>
      <c r="HYJ740"/>
      <c r="HYK740"/>
      <c r="HYL740"/>
      <c r="HYM740"/>
      <c r="HYN740"/>
      <c r="HYO740"/>
      <c r="HYP740"/>
      <c r="HYQ740"/>
      <c r="HYR740"/>
      <c r="HYS740"/>
      <c r="HYT740"/>
      <c r="HYU740"/>
      <c r="HYV740"/>
      <c r="HYW740"/>
      <c r="HYX740"/>
      <c r="HYY740"/>
      <c r="HYZ740"/>
      <c r="HZA740"/>
      <c r="HZB740"/>
      <c r="HZC740"/>
      <c r="HZD740"/>
      <c r="HZE740"/>
      <c r="HZF740"/>
      <c r="HZG740"/>
      <c r="HZH740"/>
      <c r="HZI740"/>
      <c r="HZJ740"/>
      <c r="HZK740"/>
      <c r="HZL740"/>
      <c r="HZM740"/>
      <c r="HZN740"/>
      <c r="HZO740"/>
      <c r="HZP740"/>
      <c r="HZQ740"/>
      <c r="HZR740"/>
      <c r="HZS740"/>
      <c r="HZT740"/>
      <c r="HZU740"/>
      <c r="HZV740"/>
      <c r="HZW740"/>
      <c r="HZX740"/>
      <c r="HZY740"/>
      <c r="HZZ740"/>
      <c r="IAA740"/>
      <c r="IAB740"/>
      <c r="IAC740"/>
      <c r="IAD740"/>
      <c r="IAE740"/>
      <c r="IAF740"/>
      <c r="IAG740"/>
      <c r="IAH740"/>
      <c r="IAI740"/>
      <c r="IAJ740"/>
      <c r="IAK740"/>
      <c r="IAL740"/>
      <c r="IAM740"/>
      <c r="IAN740"/>
      <c r="IAO740"/>
      <c r="IAP740"/>
      <c r="IAQ740"/>
      <c r="IAR740"/>
      <c r="IAS740"/>
      <c r="IAT740"/>
      <c r="IAU740"/>
      <c r="IAV740"/>
      <c r="IAW740"/>
      <c r="IAX740"/>
      <c r="IAY740"/>
      <c r="IAZ740"/>
      <c r="IBA740"/>
      <c r="IBB740"/>
      <c r="IBC740"/>
      <c r="IBD740"/>
      <c r="IBE740"/>
      <c r="IBF740"/>
      <c r="IBG740"/>
      <c r="IBH740"/>
      <c r="IBI740"/>
      <c r="IBJ740"/>
      <c r="IBK740"/>
      <c r="IBL740"/>
      <c r="IBM740"/>
      <c r="IBN740"/>
      <c r="IBO740"/>
      <c r="IBP740"/>
      <c r="IBQ740"/>
      <c r="IBR740"/>
      <c r="IBS740"/>
      <c r="IBT740"/>
      <c r="IBU740"/>
      <c r="IBV740"/>
      <c r="IBW740"/>
      <c r="IBX740"/>
      <c r="IBY740"/>
      <c r="IBZ740"/>
      <c r="ICA740"/>
      <c r="ICB740"/>
      <c r="ICC740"/>
      <c r="ICD740"/>
      <c r="ICE740"/>
      <c r="ICF740"/>
      <c r="ICG740"/>
      <c r="ICH740"/>
      <c r="ICI740"/>
      <c r="ICJ740"/>
      <c r="ICK740"/>
      <c r="ICL740"/>
      <c r="ICM740"/>
      <c r="ICN740"/>
      <c r="ICO740"/>
      <c r="ICP740"/>
      <c r="ICQ740"/>
      <c r="ICR740"/>
      <c r="ICS740"/>
      <c r="ICT740"/>
      <c r="ICU740"/>
      <c r="ICV740"/>
      <c r="ICW740"/>
      <c r="ICX740"/>
      <c r="ICY740"/>
      <c r="ICZ740"/>
      <c r="IDA740"/>
      <c r="IDB740"/>
      <c r="IDC740"/>
      <c r="IDD740"/>
      <c r="IDE740"/>
      <c r="IDF740"/>
      <c r="IDG740"/>
      <c r="IDH740"/>
      <c r="IDI740"/>
      <c r="IDJ740"/>
      <c r="IDK740"/>
      <c r="IDL740"/>
      <c r="IDM740"/>
      <c r="IDN740"/>
      <c r="IDO740"/>
      <c r="IDP740"/>
      <c r="IDQ740"/>
      <c r="IDR740"/>
      <c r="IDS740"/>
      <c r="IDT740"/>
      <c r="IDU740"/>
      <c r="IDV740"/>
      <c r="IDW740"/>
      <c r="IDX740"/>
      <c r="IDY740"/>
      <c r="IDZ740"/>
      <c r="IEA740"/>
      <c r="IEB740"/>
      <c r="IEC740"/>
      <c r="IED740"/>
      <c r="IEE740"/>
      <c r="IEF740"/>
      <c r="IEG740"/>
      <c r="IEH740"/>
      <c r="IEI740"/>
      <c r="IEJ740"/>
      <c r="IEK740"/>
      <c r="IEL740"/>
      <c r="IEM740"/>
      <c r="IEN740"/>
      <c r="IEO740"/>
      <c r="IEP740"/>
      <c r="IEQ740"/>
      <c r="IER740"/>
      <c r="IES740"/>
      <c r="IET740"/>
      <c r="IEU740"/>
      <c r="IEV740"/>
      <c r="IEW740"/>
      <c r="IEX740"/>
      <c r="IEY740"/>
      <c r="IEZ740"/>
      <c r="IFA740"/>
      <c r="IFB740"/>
      <c r="IFC740"/>
      <c r="IFD740"/>
      <c r="IFE740"/>
      <c r="IFF740"/>
      <c r="IFG740"/>
      <c r="IFH740"/>
      <c r="IFI740"/>
      <c r="IFJ740"/>
      <c r="IFK740"/>
      <c r="IFL740"/>
      <c r="IFM740"/>
      <c r="IFN740"/>
      <c r="IFO740"/>
      <c r="IFP740"/>
      <c r="IFQ740"/>
      <c r="IFR740"/>
      <c r="IFS740"/>
      <c r="IFT740"/>
      <c r="IFU740"/>
      <c r="IFV740"/>
      <c r="IFW740"/>
      <c r="IFX740"/>
      <c r="IFY740"/>
      <c r="IFZ740"/>
      <c r="IGA740"/>
      <c r="IGB740"/>
      <c r="IGC740"/>
      <c r="IGD740"/>
      <c r="IGE740"/>
      <c r="IGF740"/>
      <c r="IGG740"/>
      <c r="IGH740"/>
      <c r="IGI740"/>
      <c r="IGJ740"/>
      <c r="IGK740"/>
      <c r="IGL740"/>
      <c r="IGM740"/>
      <c r="IGN740"/>
      <c r="IGO740"/>
      <c r="IGP740"/>
      <c r="IGQ740"/>
      <c r="IGR740"/>
      <c r="IGS740"/>
      <c r="IGT740"/>
      <c r="IGU740"/>
      <c r="IGV740"/>
      <c r="IGW740"/>
      <c r="IGX740"/>
      <c r="IGY740"/>
      <c r="IGZ740"/>
      <c r="IHA740"/>
      <c r="IHB740"/>
      <c r="IHC740"/>
      <c r="IHD740"/>
      <c r="IHE740"/>
      <c r="IHF740"/>
      <c r="IHG740"/>
      <c r="IHH740"/>
      <c r="IHI740"/>
      <c r="IHJ740"/>
      <c r="IHK740"/>
      <c r="IHL740"/>
      <c r="IHM740"/>
      <c r="IHN740"/>
      <c r="IHO740"/>
      <c r="IHP740"/>
      <c r="IHQ740"/>
      <c r="IHR740"/>
      <c r="IHS740"/>
      <c r="IHT740"/>
      <c r="IHU740"/>
      <c r="IHV740"/>
      <c r="IHW740"/>
      <c r="IHX740"/>
      <c r="IHY740"/>
      <c r="IHZ740"/>
      <c r="IIA740"/>
      <c r="IIB740"/>
      <c r="IIC740"/>
      <c r="IID740"/>
      <c r="IIE740"/>
      <c r="IIF740"/>
      <c r="IIG740"/>
      <c r="IIH740"/>
      <c r="III740"/>
      <c r="IIJ740"/>
      <c r="IIK740"/>
      <c r="IIL740"/>
      <c r="IIM740"/>
      <c r="IIN740"/>
      <c r="IIO740"/>
      <c r="IIP740"/>
      <c r="IIQ740"/>
      <c r="IIR740"/>
      <c r="IIS740"/>
      <c r="IIT740"/>
      <c r="IIU740"/>
      <c r="IIV740"/>
      <c r="IIW740"/>
      <c r="IIX740"/>
      <c r="IIY740"/>
      <c r="IIZ740"/>
      <c r="IJA740"/>
      <c r="IJB740"/>
      <c r="IJC740"/>
      <c r="IJD740"/>
      <c r="IJE740"/>
      <c r="IJF740"/>
      <c r="IJG740"/>
      <c r="IJH740"/>
      <c r="IJI740"/>
      <c r="IJJ740"/>
      <c r="IJK740"/>
      <c r="IJL740"/>
      <c r="IJM740"/>
      <c r="IJN740"/>
      <c r="IJO740"/>
      <c r="IJP740"/>
      <c r="IJQ740"/>
      <c r="IJR740"/>
      <c r="IJS740"/>
      <c r="IJT740"/>
      <c r="IJU740"/>
      <c r="IJV740"/>
      <c r="IJW740"/>
      <c r="IJX740"/>
      <c r="IJY740"/>
      <c r="IJZ740"/>
      <c r="IKA740"/>
      <c r="IKB740"/>
      <c r="IKC740"/>
      <c r="IKD740"/>
      <c r="IKE740"/>
      <c r="IKF740"/>
      <c r="IKG740"/>
      <c r="IKH740"/>
      <c r="IKI740"/>
      <c r="IKJ740"/>
      <c r="IKK740"/>
      <c r="IKL740"/>
      <c r="IKM740"/>
      <c r="IKN740"/>
      <c r="IKO740"/>
      <c r="IKP740"/>
      <c r="IKQ740"/>
      <c r="IKR740"/>
      <c r="IKS740"/>
      <c r="IKT740"/>
      <c r="IKU740"/>
      <c r="IKV740"/>
      <c r="IKW740"/>
      <c r="IKX740"/>
      <c r="IKY740"/>
      <c r="IKZ740"/>
      <c r="ILA740"/>
      <c r="ILB740"/>
      <c r="ILC740"/>
      <c r="ILD740"/>
      <c r="ILE740"/>
      <c r="ILF740"/>
      <c r="ILG740"/>
      <c r="ILH740"/>
      <c r="ILI740"/>
      <c r="ILJ740"/>
      <c r="ILK740"/>
      <c r="ILL740"/>
      <c r="ILM740"/>
      <c r="ILN740"/>
      <c r="ILO740"/>
      <c r="ILP740"/>
      <c r="ILQ740"/>
      <c r="ILR740"/>
      <c r="ILS740"/>
      <c r="ILT740"/>
      <c r="ILU740"/>
      <c r="ILV740"/>
      <c r="ILW740"/>
      <c r="ILX740"/>
      <c r="ILY740"/>
      <c r="ILZ740"/>
      <c r="IMA740"/>
      <c r="IMB740"/>
      <c r="IMC740"/>
      <c r="IMD740"/>
      <c r="IME740"/>
      <c r="IMF740"/>
      <c r="IMG740"/>
      <c r="IMH740"/>
      <c r="IMI740"/>
      <c r="IMJ740"/>
      <c r="IMK740"/>
      <c r="IML740"/>
      <c r="IMM740"/>
      <c r="IMN740"/>
      <c r="IMO740"/>
      <c r="IMP740"/>
      <c r="IMQ740"/>
      <c r="IMR740"/>
      <c r="IMS740"/>
      <c r="IMT740"/>
      <c r="IMU740"/>
      <c r="IMV740"/>
      <c r="IMW740"/>
      <c r="IMX740"/>
      <c r="IMY740"/>
      <c r="IMZ740"/>
      <c r="INA740"/>
      <c r="INB740"/>
      <c r="INC740"/>
      <c r="IND740"/>
      <c r="INE740"/>
      <c r="INF740"/>
      <c r="ING740"/>
      <c r="INH740"/>
      <c r="INI740"/>
      <c r="INJ740"/>
      <c r="INK740"/>
      <c r="INL740"/>
      <c r="INM740"/>
      <c r="INN740"/>
      <c r="INO740"/>
      <c r="INP740"/>
      <c r="INQ740"/>
      <c r="INR740"/>
      <c r="INS740"/>
      <c r="INT740"/>
      <c r="INU740"/>
      <c r="INV740"/>
      <c r="INW740"/>
      <c r="INX740"/>
      <c r="INY740"/>
      <c r="INZ740"/>
      <c r="IOA740"/>
      <c r="IOB740"/>
      <c r="IOC740"/>
      <c r="IOD740"/>
      <c r="IOE740"/>
      <c r="IOF740"/>
      <c r="IOG740"/>
      <c r="IOH740"/>
      <c r="IOI740"/>
      <c r="IOJ740"/>
      <c r="IOK740"/>
      <c r="IOL740"/>
      <c r="IOM740"/>
      <c r="ION740"/>
      <c r="IOO740"/>
      <c r="IOP740"/>
      <c r="IOQ740"/>
      <c r="IOR740"/>
      <c r="IOS740"/>
      <c r="IOT740"/>
      <c r="IOU740"/>
      <c r="IOV740"/>
      <c r="IOW740"/>
      <c r="IOX740"/>
      <c r="IOY740"/>
      <c r="IOZ740"/>
      <c r="IPA740"/>
      <c r="IPB740"/>
      <c r="IPC740"/>
      <c r="IPD740"/>
      <c r="IPE740"/>
      <c r="IPF740"/>
      <c r="IPG740"/>
      <c r="IPH740"/>
      <c r="IPI740"/>
      <c r="IPJ740"/>
      <c r="IPK740"/>
      <c r="IPL740"/>
      <c r="IPM740"/>
      <c r="IPN740"/>
      <c r="IPO740"/>
      <c r="IPP740"/>
      <c r="IPQ740"/>
      <c r="IPR740"/>
      <c r="IPS740"/>
      <c r="IPT740"/>
      <c r="IPU740"/>
      <c r="IPV740"/>
      <c r="IPW740"/>
      <c r="IPX740"/>
      <c r="IPY740"/>
      <c r="IPZ740"/>
      <c r="IQA740"/>
      <c r="IQB740"/>
      <c r="IQC740"/>
      <c r="IQD740"/>
      <c r="IQE740"/>
      <c r="IQF740"/>
      <c r="IQG740"/>
      <c r="IQH740"/>
      <c r="IQI740"/>
      <c r="IQJ740"/>
      <c r="IQK740"/>
      <c r="IQL740"/>
      <c r="IQM740"/>
      <c r="IQN740"/>
      <c r="IQO740"/>
      <c r="IQP740"/>
      <c r="IQQ740"/>
      <c r="IQR740"/>
      <c r="IQS740"/>
      <c r="IQT740"/>
      <c r="IQU740"/>
      <c r="IQV740"/>
      <c r="IQW740"/>
      <c r="IQX740"/>
      <c r="IQY740"/>
      <c r="IQZ740"/>
      <c r="IRA740"/>
      <c r="IRB740"/>
      <c r="IRC740"/>
      <c r="IRD740"/>
      <c r="IRE740"/>
      <c r="IRF740"/>
      <c r="IRG740"/>
      <c r="IRH740"/>
      <c r="IRI740"/>
      <c r="IRJ740"/>
      <c r="IRK740"/>
      <c r="IRL740"/>
      <c r="IRM740"/>
      <c r="IRN740"/>
      <c r="IRO740"/>
      <c r="IRP740"/>
      <c r="IRQ740"/>
      <c r="IRR740"/>
      <c r="IRS740"/>
      <c r="IRT740"/>
      <c r="IRU740"/>
      <c r="IRV740"/>
      <c r="IRW740"/>
      <c r="IRX740"/>
      <c r="IRY740"/>
      <c r="IRZ740"/>
      <c r="ISA740"/>
      <c r="ISB740"/>
      <c r="ISC740"/>
      <c r="ISD740"/>
      <c r="ISE740"/>
      <c r="ISF740"/>
      <c r="ISG740"/>
      <c r="ISH740"/>
      <c r="ISI740"/>
      <c r="ISJ740"/>
      <c r="ISK740"/>
      <c r="ISL740"/>
      <c r="ISM740"/>
      <c r="ISN740"/>
      <c r="ISO740"/>
      <c r="ISP740"/>
      <c r="ISQ740"/>
      <c r="ISR740"/>
      <c r="ISS740"/>
      <c r="IST740"/>
      <c r="ISU740"/>
      <c r="ISV740"/>
      <c r="ISW740"/>
      <c r="ISX740"/>
      <c r="ISY740"/>
      <c r="ISZ740"/>
      <c r="ITA740"/>
      <c r="ITB740"/>
      <c r="ITC740"/>
      <c r="ITD740"/>
      <c r="ITE740"/>
      <c r="ITF740"/>
      <c r="ITG740"/>
      <c r="ITH740"/>
      <c r="ITI740"/>
      <c r="ITJ740"/>
      <c r="ITK740"/>
      <c r="ITL740"/>
      <c r="ITM740"/>
      <c r="ITN740"/>
      <c r="ITO740"/>
      <c r="ITP740"/>
      <c r="ITQ740"/>
      <c r="ITR740"/>
      <c r="ITS740"/>
      <c r="ITT740"/>
      <c r="ITU740"/>
      <c r="ITV740"/>
      <c r="ITW740"/>
      <c r="ITX740"/>
      <c r="ITY740"/>
      <c r="ITZ740"/>
      <c r="IUA740"/>
      <c r="IUB740"/>
      <c r="IUC740"/>
      <c r="IUD740"/>
      <c r="IUE740"/>
      <c r="IUF740"/>
      <c r="IUG740"/>
      <c r="IUH740"/>
      <c r="IUI740"/>
      <c r="IUJ740"/>
      <c r="IUK740"/>
      <c r="IUL740"/>
      <c r="IUM740"/>
      <c r="IUN740"/>
      <c r="IUO740"/>
      <c r="IUP740"/>
      <c r="IUQ740"/>
      <c r="IUR740"/>
      <c r="IUS740"/>
      <c r="IUT740"/>
      <c r="IUU740"/>
      <c r="IUV740"/>
      <c r="IUW740"/>
      <c r="IUX740"/>
      <c r="IUY740"/>
      <c r="IUZ740"/>
      <c r="IVA740"/>
      <c r="IVB740"/>
      <c r="IVC740"/>
      <c r="IVD740"/>
      <c r="IVE740"/>
      <c r="IVF740"/>
      <c r="IVG740"/>
      <c r="IVH740"/>
      <c r="IVI740"/>
      <c r="IVJ740"/>
      <c r="IVK740"/>
      <c r="IVL740"/>
      <c r="IVM740"/>
      <c r="IVN740"/>
      <c r="IVO740"/>
      <c r="IVP740"/>
      <c r="IVQ740"/>
      <c r="IVR740"/>
      <c r="IVS740"/>
      <c r="IVT740"/>
      <c r="IVU740"/>
      <c r="IVV740"/>
      <c r="IVW740"/>
      <c r="IVX740"/>
      <c r="IVY740"/>
      <c r="IVZ740"/>
      <c r="IWA740"/>
      <c r="IWB740"/>
      <c r="IWC740"/>
      <c r="IWD740"/>
      <c r="IWE740"/>
      <c r="IWF740"/>
      <c r="IWG740"/>
      <c r="IWH740"/>
      <c r="IWI740"/>
      <c r="IWJ740"/>
      <c r="IWK740"/>
      <c r="IWL740"/>
      <c r="IWM740"/>
      <c r="IWN740"/>
      <c r="IWO740"/>
      <c r="IWP740"/>
      <c r="IWQ740"/>
      <c r="IWR740"/>
      <c r="IWS740"/>
      <c r="IWT740"/>
      <c r="IWU740"/>
      <c r="IWV740"/>
      <c r="IWW740"/>
      <c r="IWX740"/>
      <c r="IWY740"/>
      <c r="IWZ740"/>
      <c r="IXA740"/>
      <c r="IXB740"/>
      <c r="IXC740"/>
      <c r="IXD740"/>
      <c r="IXE740"/>
      <c r="IXF740"/>
      <c r="IXG740"/>
      <c r="IXH740"/>
      <c r="IXI740"/>
      <c r="IXJ740"/>
      <c r="IXK740"/>
      <c r="IXL740"/>
      <c r="IXM740"/>
      <c r="IXN740"/>
      <c r="IXO740"/>
      <c r="IXP740"/>
      <c r="IXQ740"/>
      <c r="IXR740"/>
      <c r="IXS740"/>
      <c r="IXT740"/>
      <c r="IXU740"/>
      <c r="IXV740"/>
      <c r="IXW740"/>
      <c r="IXX740"/>
      <c r="IXY740"/>
      <c r="IXZ740"/>
      <c r="IYA740"/>
      <c r="IYB740"/>
      <c r="IYC740"/>
      <c r="IYD740"/>
      <c r="IYE740"/>
      <c r="IYF740"/>
      <c r="IYG740"/>
      <c r="IYH740"/>
      <c r="IYI740"/>
      <c r="IYJ740"/>
      <c r="IYK740"/>
      <c r="IYL740"/>
      <c r="IYM740"/>
      <c r="IYN740"/>
      <c r="IYO740"/>
      <c r="IYP740"/>
      <c r="IYQ740"/>
      <c r="IYR740"/>
      <c r="IYS740"/>
      <c r="IYT740"/>
      <c r="IYU740"/>
      <c r="IYV740"/>
      <c r="IYW740"/>
      <c r="IYX740"/>
      <c r="IYY740"/>
      <c r="IYZ740"/>
      <c r="IZA740"/>
      <c r="IZB740"/>
      <c r="IZC740"/>
      <c r="IZD740"/>
      <c r="IZE740"/>
      <c r="IZF740"/>
      <c r="IZG740"/>
      <c r="IZH740"/>
      <c r="IZI740"/>
      <c r="IZJ740"/>
      <c r="IZK740"/>
      <c r="IZL740"/>
      <c r="IZM740"/>
      <c r="IZN740"/>
      <c r="IZO740"/>
      <c r="IZP740"/>
      <c r="IZQ740"/>
      <c r="IZR740"/>
      <c r="IZS740"/>
      <c r="IZT740"/>
      <c r="IZU740"/>
      <c r="IZV740"/>
      <c r="IZW740"/>
      <c r="IZX740"/>
      <c r="IZY740"/>
      <c r="IZZ740"/>
      <c r="JAA740"/>
      <c r="JAB740"/>
      <c r="JAC740"/>
      <c r="JAD740"/>
      <c r="JAE740"/>
      <c r="JAF740"/>
      <c r="JAG740"/>
      <c r="JAH740"/>
      <c r="JAI740"/>
      <c r="JAJ740"/>
      <c r="JAK740"/>
      <c r="JAL740"/>
      <c r="JAM740"/>
      <c r="JAN740"/>
      <c r="JAO740"/>
      <c r="JAP740"/>
      <c r="JAQ740"/>
      <c r="JAR740"/>
      <c r="JAS740"/>
      <c r="JAT740"/>
      <c r="JAU740"/>
      <c r="JAV740"/>
      <c r="JAW740"/>
      <c r="JAX740"/>
      <c r="JAY740"/>
      <c r="JAZ740"/>
      <c r="JBA740"/>
      <c r="JBB740"/>
      <c r="JBC740"/>
      <c r="JBD740"/>
      <c r="JBE740"/>
      <c r="JBF740"/>
      <c r="JBG740"/>
      <c r="JBH740"/>
      <c r="JBI740"/>
      <c r="JBJ740"/>
      <c r="JBK740"/>
      <c r="JBL740"/>
      <c r="JBM740"/>
      <c r="JBN740"/>
      <c r="JBO740"/>
      <c r="JBP740"/>
      <c r="JBQ740"/>
      <c r="JBR740"/>
      <c r="JBS740"/>
      <c r="JBT740"/>
      <c r="JBU740"/>
      <c r="JBV740"/>
      <c r="JBW740"/>
      <c r="JBX740"/>
      <c r="JBY740"/>
      <c r="JBZ740"/>
      <c r="JCA740"/>
      <c r="JCB740"/>
      <c r="JCC740"/>
      <c r="JCD740"/>
      <c r="JCE740"/>
      <c r="JCF740"/>
      <c r="JCG740"/>
      <c r="JCH740"/>
      <c r="JCI740"/>
      <c r="JCJ740"/>
      <c r="JCK740"/>
      <c r="JCL740"/>
      <c r="JCM740"/>
      <c r="JCN740"/>
      <c r="JCO740"/>
      <c r="JCP740"/>
      <c r="JCQ740"/>
      <c r="JCR740"/>
      <c r="JCS740"/>
      <c r="JCT740"/>
      <c r="JCU740"/>
      <c r="JCV740"/>
      <c r="JCW740"/>
      <c r="JCX740"/>
      <c r="JCY740"/>
      <c r="JCZ740"/>
      <c r="JDA740"/>
      <c r="JDB740"/>
      <c r="JDC740"/>
      <c r="JDD740"/>
      <c r="JDE740"/>
      <c r="JDF740"/>
      <c r="JDG740"/>
      <c r="JDH740"/>
      <c r="JDI740"/>
      <c r="JDJ740"/>
      <c r="JDK740"/>
      <c r="JDL740"/>
      <c r="JDM740"/>
      <c r="JDN740"/>
      <c r="JDO740"/>
      <c r="JDP740"/>
      <c r="JDQ740"/>
      <c r="JDR740"/>
      <c r="JDS740"/>
      <c r="JDT740"/>
      <c r="JDU740"/>
      <c r="JDV740"/>
      <c r="JDW740"/>
      <c r="JDX740"/>
      <c r="JDY740"/>
      <c r="JDZ740"/>
      <c r="JEA740"/>
      <c r="JEB740"/>
      <c r="JEC740"/>
      <c r="JED740"/>
      <c r="JEE740"/>
      <c r="JEF740"/>
      <c r="JEG740"/>
      <c r="JEH740"/>
      <c r="JEI740"/>
      <c r="JEJ740"/>
      <c r="JEK740"/>
      <c r="JEL740"/>
      <c r="JEM740"/>
      <c r="JEN740"/>
      <c r="JEO740"/>
      <c r="JEP740"/>
      <c r="JEQ740"/>
      <c r="JER740"/>
      <c r="JES740"/>
      <c r="JET740"/>
      <c r="JEU740"/>
      <c r="JEV740"/>
      <c r="JEW740"/>
      <c r="JEX740"/>
      <c r="JEY740"/>
      <c r="JEZ740"/>
      <c r="JFA740"/>
      <c r="JFB740"/>
      <c r="JFC740"/>
      <c r="JFD740"/>
      <c r="JFE740"/>
      <c r="JFF740"/>
      <c r="JFG740"/>
      <c r="JFH740"/>
      <c r="JFI740"/>
      <c r="JFJ740"/>
      <c r="JFK740"/>
      <c r="JFL740"/>
      <c r="JFM740"/>
      <c r="JFN740"/>
      <c r="JFO740"/>
      <c r="JFP740"/>
      <c r="JFQ740"/>
      <c r="JFR740"/>
      <c r="JFS740"/>
      <c r="JFT740"/>
      <c r="JFU740"/>
      <c r="JFV740"/>
      <c r="JFW740"/>
      <c r="JFX740"/>
      <c r="JFY740"/>
      <c r="JFZ740"/>
      <c r="JGA740"/>
      <c r="JGB740"/>
      <c r="JGC740"/>
      <c r="JGD740"/>
      <c r="JGE740"/>
      <c r="JGF740"/>
      <c r="JGG740"/>
      <c r="JGH740"/>
      <c r="JGI740"/>
      <c r="JGJ740"/>
      <c r="JGK740"/>
      <c r="JGL740"/>
      <c r="JGM740"/>
      <c r="JGN740"/>
      <c r="JGO740"/>
      <c r="JGP740"/>
      <c r="JGQ740"/>
      <c r="JGR740"/>
      <c r="JGS740"/>
      <c r="JGT740"/>
      <c r="JGU740"/>
      <c r="JGV740"/>
      <c r="JGW740"/>
      <c r="JGX740"/>
      <c r="JGY740"/>
      <c r="JGZ740"/>
      <c r="JHA740"/>
      <c r="JHB740"/>
      <c r="JHC740"/>
      <c r="JHD740"/>
      <c r="JHE740"/>
      <c r="JHF740"/>
      <c r="JHG740"/>
      <c r="JHH740"/>
      <c r="JHI740"/>
      <c r="JHJ740"/>
      <c r="JHK740"/>
      <c r="JHL740"/>
      <c r="JHM740"/>
      <c r="JHN740"/>
      <c r="JHO740"/>
      <c r="JHP740"/>
      <c r="JHQ740"/>
      <c r="JHR740"/>
      <c r="JHS740"/>
      <c r="JHT740"/>
      <c r="JHU740"/>
      <c r="JHV740"/>
      <c r="JHW740"/>
      <c r="JHX740"/>
      <c r="JHY740"/>
      <c r="JHZ740"/>
      <c r="JIA740"/>
      <c r="JIB740"/>
      <c r="JIC740"/>
      <c r="JID740"/>
      <c r="JIE740"/>
      <c r="JIF740"/>
      <c r="JIG740"/>
      <c r="JIH740"/>
      <c r="JII740"/>
      <c r="JIJ740"/>
      <c r="JIK740"/>
      <c r="JIL740"/>
      <c r="JIM740"/>
      <c r="JIN740"/>
      <c r="JIO740"/>
      <c r="JIP740"/>
      <c r="JIQ740"/>
      <c r="JIR740"/>
      <c r="JIS740"/>
      <c r="JIT740"/>
      <c r="JIU740"/>
      <c r="JIV740"/>
      <c r="JIW740"/>
      <c r="JIX740"/>
      <c r="JIY740"/>
      <c r="JIZ740"/>
      <c r="JJA740"/>
      <c r="JJB740"/>
      <c r="JJC740"/>
      <c r="JJD740"/>
      <c r="JJE740"/>
      <c r="JJF740"/>
      <c r="JJG740"/>
      <c r="JJH740"/>
      <c r="JJI740"/>
      <c r="JJJ740"/>
      <c r="JJK740"/>
      <c r="JJL740"/>
      <c r="JJM740"/>
      <c r="JJN740"/>
      <c r="JJO740"/>
      <c r="JJP740"/>
      <c r="JJQ740"/>
      <c r="JJR740"/>
      <c r="JJS740"/>
      <c r="JJT740"/>
      <c r="JJU740"/>
      <c r="JJV740"/>
      <c r="JJW740"/>
      <c r="JJX740"/>
      <c r="JJY740"/>
      <c r="JJZ740"/>
      <c r="JKA740"/>
      <c r="JKB740"/>
      <c r="JKC740"/>
      <c r="JKD740"/>
      <c r="JKE740"/>
      <c r="JKF740"/>
      <c r="JKG740"/>
      <c r="JKH740"/>
      <c r="JKI740"/>
      <c r="JKJ740"/>
      <c r="JKK740"/>
      <c r="JKL740"/>
      <c r="JKM740"/>
      <c r="JKN740"/>
      <c r="JKO740"/>
      <c r="JKP740"/>
      <c r="JKQ740"/>
      <c r="JKR740"/>
      <c r="JKS740"/>
      <c r="JKT740"/>
      <c r="JKU740"/>
      <c r="JKV740"/>
      <c r="JKW740"/>
      <c r="JKX740"/>
      <c r="JKY740"/>
      <c r="JKZ740"/>
      <c r="JLA740"/>
      <c r="JLB740"/>
      <c r="JLC740"/>
      <c r="JLD740"/>
      <c r="JLE740"/>
      <c r="JLF740"/>
      <c r="JLG740"/>
      <c r="JLH740"/>
      <c r="JLI740"/>
      <c r="JLJ740"/>
      <c r="JLK740"/>
      <c r="JLL740"/>
      <c r="JLM740"/>
      <c r="JLN740"/>
      <c r="JLO740"/>
      <c r="JLP740"/>
      <c r="JLQ740"/>
      <c r="JLR740"/>
      <c r="JLS740"/>
      <c r="JLT740"/>
      <c r="JLU740"/>
      <c r="JLV740"/>
      <c r="JLW740"/>
      <c r="JLX740"/>
      <c r="JLY740"/>
      <c r="JLZ740"/>
      <c r="JMA740"/>
      <c r="JMB740"/>
      <c r="JMC740"/>
      <c r="JMD740"/>
      <c r="JME740"/>
      <c r="JMF740"/>
      <c r="JMG740"/>
      <c r="JMH740"/>
      <c r="JMI740"/>
      <c r="JMJ740"/>
      <c r="JMK740"/>
      <c r="JML740"/>
      <c r="JMM740"/>
      <c r="JMN740"/>
      <c r="JMO740"/>
      <c r="JMP740"/>
      <c r="JMQ740"/>
      <c r="JMR740"/>
      <c r="JMS740"/>
      <c r="JMT740"/>
      <c r="JMU740"/>
      <c r="JMV740"/>
      <c r="JMW740"/>
      <c r="JMX740"/>
      <c r="JMY740"/>
      <c r="JMZ740"/>
      <c r="JNA740"/>
      <c r="JNB740"/>
      <c r="JNC740"/>
      <c r="JND740"/>
      <c r="JNE740"/>
      <c r="JNF740"/>
      <c r="JNG740"/>
      <c r="JNH740"/>
      <c r="JNI740"/>
      <c r="JNJ740"/>
      <c r="JNK740"/>
      <c r="JNL740"/>
      <c r="JNM740"/>
      <c r="JNN740"/>
      <c r="JNO740"/>
      <c r="JNP740"/>
      <c r="JNQ740"/>
      <c r="JNR740"/>
      <c r="JNS740"/>
      <c r="JNT740"/>
      <c r="JNU740"/>
      <c r="JNV740"/>
      <c r="JNW740"/>
      <c r="JNX740"/>
      <c r="JNY740"/>
      <c r="JNZ740"/>
      <c r="JOA740"/>
      <c r="JOB740"/>
      <c r="JOC740"/>
      <c r="JOD740"/>
      <c r="JOE740"/>
      <c r="JOF740"/>
      <c r="JOG740"/>
      <c r="JOH740"/>
      <c r="JOI740"/>
      <c r="JOJ740"/>
      <c r="JOK740"/>
      <c r="JOL740"/>
      <c r="JOM740"/>
      <c r="JON740"/>
      <c r="JOO740"/>
      <c r="JOP740"/>
      <c r="JOQ740"/>
      <c r="JOR740"/>
      <c r="JOS740"/>
      <c r="JOT740"/>
      <c r="JOU740"/>
      <c r="JOV740"/>
      <c r="JOW740"/>
      <c r="JOX740"/>
      <c r="JOY740"/>
      <c r="JOZ740"/>
      <c r="JPA740"/>
      <c r="JPB740"/>
      <c r="JPC740"/>
      <c r="JPD740"/>
      <c r="JPE740"/>
      <c r="JPF740"/>
      <c r="JPG740"/>
      <c r="JPH740"/>
      <c r="JPI740"/>
      <c r="JPJ740"/>
      <c r="JPK740"/>
      <c r="JPL740"/>
      <c r="JPM740"/>
      <c r="JPN740"/>
      <c r="JPO740"/>
      <c r="JPP740"/>
      <c r="JPQ740"/>
      <c r="JPR740"/>
      <c r="JPS740"/>
      <c r="JPT740"/>
      <c r="JPU740"/>
      <c r="JPV740"/>
      <c r="JPW740"/>
      <c r="JPX740"/>
      <c r="JPY740"/>
      <c r="JPZ740"/>
      <c r="JQA740"/>
      <c r="JQB740"/>
      <c r="JQC740"/>
      <c r="JQD740"/>
      <c r="JQE740"/>
      <c r="JQF740"/>
      <c r="JQG740"/>
      <c r="JQH740"/>
      <c r="JQI740"/>
      <c r="JQJ740"/>
      <c r="JQK740"/>
      <c r="JQL740"/>
      <c r="JQM740"/>
      <c r="JQN740"/>
      <c r="JQO740"/>
      <c r="JQP740"/>
      <c r="JQQ740"/>
      <c r="JQR740"/>
      <c r="JQS740"/>
      <c r="JQT740"/>
      <c r="JQU740"/>
      <c r="JQV740"/>
      <c r="JQW740"/>
      <c r="JQX740"/>
      <c r="JQY740"/>
      <c r="JQZ740"/>
      <c r="JRA740"/>
      <c r="JRB740"/>
      <c r="JRC740"/>
      <c r="JRD740"/>
      <c r="JRE740"/>
      <c r="JRF740"/>
      <c r="JRG740"/>
      <c r="JRH740"/>
      <c r="JRI740"/>
      <c r="JRJ740"/>
      <c r="JRK740"/>
      <c r="JRL740"/>
      <c r="JRM740"/>
      <c r="JRN740"/>
      <c r="JRO740"/>
      <c r="JRP740"/>
      <c r="JRQ740"/>
      <c r="JRR740"/>
      <c r="JRS740"/>
      <c r="JRT740"/>
      <c r="JRU740"/>
      <c r="JRV740"/>
      <c r="JRW740"/>
      <c r="JRX740"/>
      <c r="JRY740"/>
      <c r="JRZ740"/>
      <c r="JSA740"/>
      <c r="JSB740"/>
      <c r="JSC740"/>
      <c r="JSD740"/>
      <c r="JSE740"/>
      <c r="JSF740"/>
      <c r="JSG740"/>
      <c r="JSH740"/>
      <c r="JSI740"/>
      <c r="JSJ740"/>
      <c r="JSK740"/>
      <c r="JSL740"/>
      <c r="JSM740"/>
      <c r="JSN740"/>
      <c r="JSO740"/>
      <c r="JSP740"/>
      <c r="JSQ740"/>
      <c r="JSR740"/>
      <c r="JSS740"/>
      <c r="JST740"/>
      <c r="JSU740"/>
      <c r="JSV740"/>
      <c r="JSW740"/>
      <c r="JSX740"/>
      <c r="JSY740"/>
      <c r="JSZ740"/>
      <c r="JTA740"/>
      <c r="JTB740"/>
      <c r="JTC740"/>
      <c r="JTD740"/>
      <c r="JTE740"/>
      <c r="JTF740"/>
      <c r="JTG740"/>
      <c r="JTH740"/>
      <c r="JTI740"/>
      <c r="JTJ740"/>
      <c r="JTK740"/>
      <c r="JTL740"/>
      <c r="JTM740"/>
      <c r="JTN740"/>
      <c r="JTO740"/>
      <c r="JTP740"/>
      <c r="JTQ740"/>
      <c r="JTR740"/>
      <c r="JTS740"/>
      <c r="JTT740"/>
      <c r="JTU740"/>
      <c r="JTV740"/>
      <c r="JTW740"/>
      <c r="JTX740"/>
      <c r="JTY740"/>
      <c r="JTZ740"/>
      <c r="JUA740"/>
      <c r="JUB740"/>
      <c r="JUC740"/>
      <c r="JUD740"/>
      <c r="JUE740"/>
      <c r="JUF740"/>
      <c r="JUG740"/>
      <c r="JUH740"/>
      <c r="JUI740"/>
      <c r="JUJ740"/>
      <c r="JUK740"/>
      <c r="JUL740"/>
      <c r="JUM740"/>
      <c r="JUN740"/>
      <c r="JUO740"/>
      <c r="JUP740"/>
      <c r="JUQ740"/>
      <c r="JUR740"/>
      <c r="JUS740"/>
      <c r="JUT740"/>
      <c r="JUU740"/>
      <c r="JUV740"/>
      <c r="JUW740"/>
      <c r="JUX740"/>
      <c r="JUY740"/>
      <c r="JUZ740"/>
      <c r="JVA740"/>
      <c r="JVB740"/>
      <c r="JVC740"/>
      <c r="JVD740"/>
      <c r="JVE740"/>
      <c r="JVF740"/>
      <c r="JVG740"/>
      <c r="JVH740"/>
      <c r="JVI740"/>
      <c r="JVJ740"/>
      <c r="JVK740"/>
      <c r="JVL740"/>
      <c r="JVM740"/>
      <c r="JVN740"/>
      <c r="JVO740"/>
      <c r="JVP740"/>
      <c r="JVQ740"/>
      <c r="JVR740"/>
      <c r="JVS740"/>
      <c r="JVT740"/>
      <c r="JVU740"/>
      <c r="JVV740"/>
      <c r="JVW740"/>
      <c r="JVX740"/>
      <c r="JVY740"/>
      <c r="JVZ740"/>
      <c r="JWA740"/>
      <c r="JWB740"/>
      <c r="JWC740"/>
      <c r="JWD740"/>
      <c r="JWE740"/>
      <c r="JWF740"/>
      <c r="JWG740"/>
      <c r="JWH740"/>
      <c r="JWI740"/>
      <c r="JWJ740"/>
      <c r="JWK740"/>
      <c r="JWL740"/>
      <c r="JWM740"/>
      <c r="JWN740"/>
      <c r="JWO740"/>
      <c r="JWP740"/>
      <c r="JWQ740"/>
      <c r="JWR740"/>
      <c r="JWS740"/>
      <c r="JWT740"/>
      <c r="JWU740"/>
      <c r="JWV740"/>
      <c r="JWW740"/>
      <c r="JWX740"/>
      <c r="JWY740"/>
      <c r="JWZ740"/>
      <c r="JXA740"/>
      <c r="JXB740"/>
      <c r="JXC740"/>
      <c r="JXD740"/>
      <c r="JXE740"/>
      <c r="JXF740"/>
      <c r="JXG740"/>
      <c r="JXH740"/>
      <c r="JXI740"/>
      <c r="JXJ740"/>
      <c r="JXK740"/>
      <c r="JXL740"/>
      <c r="JXM740"/>
      <c r="JXN740"/>
      <c r="JXO740"/>
      <c r="JXP740"/>
      <c r="JXQ740"/>
      <c r="JXR740"/>
      <c r="JXS740"/>
      <c r="JXT740"/>
      <c r="JXU740"/>
      <c r="JXV740"/>
      <c r="JXW740"/>
      <c r="JXX740"/>
      <c r="JXY740"/>
      <c r="JXZ740"/>
      <c r="JYA740"/>
      <c r="JYB740"/>
      <c r="JYC740"/>
      <c r="JYD740"/>
      <c r="JYE740"/>
      <c r="JYF740"/>
      <c r="JYG740"/>
      <c r="JYH740"/>
      <c r="JYI740"/>
      <c r="JYJ740"/>
      <c r="JYK740"/>
      <c r="JYL740"/>
      <c r="JYM740"/>
      <c r="JYN740"/>
      <c r="JYO740"/>
      <c r="JYP740"/>
      <c r="JYQ740"/>
      <c r="JYR740"/>
      <c r="JYS740"/>
      <c r="JYT740"/>
      <c r="JYU740"/>
      <c r="JYV740"/>
      <c r="JYW740"/>
      <c r="JYX740"/>
      <c r="JYY740"/>
      <c r="JYZ740"/>
      <c r="JZA740"/>
      <c r="JZB740"/>
      <c r="JZC740"/>
      <c r="JZD740"/>
      <c r="JZE740"/>
      <c r="JZF740"/>
      <c r="JZG740"/>
      <c r="JZH740"/>
      <c r="JZI740"/>
      <c r="JZJ740"/>
      <c r="JZK740"/>
      <c r="JZL740"/>
      <c r="JZM740"/>
      <c r="JZN740"/>
      <c r="JZO740"/>
      <c r="JZP740"/>
      <c r="JZQ740"/>
      <c r="JZR740"/>
      <c r="JZS740"/>
      <c r="JZT740"/>
      <c r="JZU740"/>
      <c r="JZV740"/>
      <c r="JZW740"/>
      <c r="JZX740"/>
      <c r="JZY740"/>
      <c r="JZZ740"/>
      <c r="KAA740"/>
      <c r="KAB740"/>
      <c r="KAC740"/>
      <c r="KAD740"/>
      <c r="KAE740"/>
      <c r="KAF740"/>
      <c r="KAG740"/>
      <c r="KAH740"/>
      <c r="KAI740"/>
      <c r="KAJ740"/>
      <c r="KAK740"/>
      <c r="KAL740"/>
      <c r="KAM740"/>
      <c r="KAN740"/>
      <c r="KAO740"/>
      <c r="KAP740"/>
      <c r="KAQ740"/>
      <c r="KAR740"/>
      <c r="KAS740"/>
      <c r="KAT740"/>
      <c r="KAU740"/>
      <c r="KAV740"/>
      <c r="KAW740"/>
      <c r="KAX740"/>
      <c r="KAY740"/>
      <c r="KAZ740"/>
      <c r="KBA740"/>
      <c r="KBB740"/>
      <c r="KBC740"/>
      <c r="KBD740"/>
      <c r="KBE740"/>
      <c r="KBF740"/>
      <c r="KBG740"/>
      <c r="KBH740"/>
      <c r="KBI740"/>
      <c r="KBJ740"/>
      <c r="KBK740"/>
      <c r="KBL740"/>
      <c r="KBM740"/>
      <c r="KBN740"/>
      <c r="KBO740"/>
      <c r="KBP740"/>
      <c r="KBQ740"/>
      <c r="KBR740"/>
      <c r="KBS740"/>
      <c r="KBT740"/>
      <c r="KBU740"/>
      <c r="KBV740"/>
      <c r="KBW740"/>
      <c r="KBX740"/>
      <c r="KBY740"/>
      <c r="KBZ740"/>
      <c r="KCA740"/>
      <c r="KCB740"/>
      <c r="KCC740"/>
      <c r="KCD740"/>
      <c r="KCE740"/>
      <c r="KCF740"/>
      <c r="KCG740"/>
      <c r="KCH740"/>
      <c r="KCI740"/>
      <c r="KCJ740"/>
      <c r="KCK740"/>
      <c r="KCL740"/>
      <c r="KCM740"/>
      <c r="KCN740"/>
      <c r="KCO740"/>
      <c r="KCP740"/>
      <c r="KCQ740"/>
      <c r="KCR740"/>
      <c r="KCS740"/>
      <c r="KCT740"/>
      <c r="KCU740"/>
      <c r="KCV740"/>
      <c r="KCW740"/>
      <c r="KCX740"/>
      <c r="KCY740"/>
      <c r="KCZ740"/>
      <c r="KDA740"/>
      <c r="KDB740"/>
      <c r="KDC740"/>
      <c r="KDD740"/>
      <c r="KDE740"/>
      <c r="KDF740"/>
      <c r="KDG740"/>
      <c r="KDH740"/>
      <c r="KDI740"/>
      <c r="KDJ740"/>
      <c r="KDK740"/>
      <c r="KDL740"/>
      <c r="KDM740"/>
      <c r="KDN740"/>
      <c r="KDO740"/>
      <c r="KDP740"/>
      <c r="KDQ740"/>
      <c r="KDR740"/>
      <c r="KDS740"/>
      <c r="KDT740"/>
      <c r="KDU740"/>
      <c r="KDV740"/>
      <c r="KDW740"/>
      <c r="KDX740"/>
      <c r="KDY740"/>
      <c r="KDZ740"/>
      <c r="KEA740"/>
      <c r="KEB740"/>
      <c r="KEC740"/>
      <c r="KED740"/>
      <c r="KEE740"/>
      <c r="KEF740"/>
      <c r="KEG740"/>
      <c r="KEH740"/>
      <c r="KEI740"/>
      <c r="KEJ740"/>
      <c r="KEK740"/>
      <c r="KEL740"/>
      <c r="KEM740"/>
      <c r="KEN740"/>
      <c r="KEO740"/>
      <c r="KEP740"/>
      <c r="KEQ740"/>
      <c r="KER740"/>
      <c r="KES740"/>
      <c r="KET740"/>
      <c r="KEU740"/>
      <c r="KEV740"/>
      <c r="KEW740"/>
      <c r="KEX740"/>
      <c r="KEY740"/>
      <c r="KEZ740"/>
      <c r="KFA740"/>
      <c r="KFB740"/>
      <c r="KFC740"/>
      <c r="KFD740"/>
      <c r="KFE740"/>
      <c r="KFF740"/>
      <c r="KFG740"/>
      <c r="KFH740"/>
      <c r="KFI740"/>
      <c r="KFJ740"/>
      <c r="KFK740"/>
      <c r="KFL740"/>
      <c r="KFM740"/>
      <c r="KFN740"/>
      <c r="KFO740"/>
      <c r="KFP740"/>
      <c r="KFQ740"/>
      <c r="KFR740"/>
      <c r="KFS740"/>
      <c r="KFT740"/>
      <c r="KFU740"/>
      <c r="KFV740"/>
      <c r="KFW740"/>
      <c r="KFX740"/>
      <c r="KFY740"/>
      <c r="KFZ740"/>
      <c r="KGA740"/>
      <c r="KGB740"/>
      <c r="KGC740"/>
      <c r="KGD740"/>
      <c r="KGE740"/>
      <c r="KGF740"/>
      <c r="KGG740"/>
      <c r="KGH740"/>
      <c r="KGI740"/>
      <c r="KGJ740"/>
      <c r="KGK740"/>
      <c r="KGL740"/>
      <c r="KGM740"/>
      <c r="KGN740"/>
      <c r="KGO740"/>
      <c r="KGP740"/>
      <c r="KGQ740"/>
      <c r="KGR740"/>
      <c r="KGS740"/>
      <c r="KGT740"/>
      <c r="KGU740"/>
      <c r="KGV740"/>
      <c r="KGW740"/>
      <c r="KGX740"/>
      <c r="KGY740"/>
      <c r="KGZ740"/>
      <c r="KHA740"/>
      <c r="KHB740"/>
      <c r="KHC740"/>
      <c r="KHD740"/>
      <c r="KHE740"/>
      <c r="KHF740"/>
      <c r="KHG740"/>
      <c r="KHH740"/>
      <c r="KHI740"/>
      <c r="KHJ740"/>
      <c r="KHK740"/>
      <c r="KHL740"/>
      <c r="KHM740"/>
      <c r="KHN740"/>
      <c r="KHO740"/>
      <c r="KHP740"/>
      <c r="KHQ740"/>
      <c r="KHR740"/>
      <c r="KHS740"/>
      <c r="KHT740"/>
      <c r="KHU740"/>
      <c r="KHV740"/>
      <c r="KHW740"/>
      <c r="KHX740"/>
      <c r="KHY740"/>
      <c r="KHZ740"/>
      <c r="KIA740"/>
      <c r="KIB740"/>
      <c r="KIC740"/>
      <c r="KID740"/>
      <c r="KIE740"/>
      <c r="KIF740"/>
      <c r="KIG740"/>
      <c r="KIH740"/>
      <c r="KII740"/>
      <c r="KIJ740"/>
      <c r="KIK740"/>
      <c r="KIL740"/>
      <c r="KIM740"/>
      <c r="KIN740"/>
      <c r="KIO740"/>
      <c r="KIP740"/>
      <c r="KIQ740"/>
      <c r="KIR740"/>
      <c r="KIS740"/>
      <c r="KIT740"/>
      <c r="KIU740"/>
      <c r="KIV740"/>
      <c r="KIW740"/>
      <c r="KIX740"/>
      <c r="KIY740"/>
      <c r="KIZ740"/>
      <c r="KJA740"/>
      <c r="KJB740"/>
      <c r="KJC740"/>
      <c r="KJD740"/>
      <c r="KJE740"/>
      <c r="KJF740"/>
      <c r="KJG740"/>
      <c r="KJH740"/>
      <c r="KJI740"/>
      <c r="KJJ740"/>
      <c r="KJK740"/>
      <c r="KJL740"/>
      <c r="KJM740"/>
      <c r="KJN740"/>
      <c r="KJO740"/>
      <c r="KJP740"/>
      <c r="KJQ740"/>
      <c r="KJR740"/>
      <c r="KJS740"/>
      <c r="KJT740"/>
      <c r="KJU740"/>
      <c r="KJV740"/>
      <c r="KJW740"/>
      <c r="KJX740"/>
      <c r="KJY740"/>
      <c r="KJZ740"/>
      <c r="KKA740"/>
      <c r="KKB740"/>
      <c r="KKC740"/>
      <c r="KKD740"/>
      <c r="KKE740"/>
      <c r="KKF740"/>
      <c r="KKG740"/>
      <c r="KKH740"/>
      <c r="KKI740"/>
      <c r="KKJ740"/>
      <c r="KKK740"/>
      <c r="KKL740"/>
      <c r="KKM740"/>
      <c r="KKN740"/>
      <c r="KKO740"/>
      <c r="KKP740"/>
      <c r="KKQ740"/>
      <c r="KKR740"/>
      <c r="KKS740"/>
      <c r="KKT740"/>
      <c r="KKU740"/>
      <c r="KKV740"/>
      <c r="KKW740"/>
      <c r="KKX740"/>
      <c r="KKY740"/>
      <c r="KKZ740"/>
      <c r="KLA740"/>
      <c r="KLB740"/>
      <c r="KLC740"/>
      <c r="KLD740"/>
      <c r="KLE740"/>
      <c r="KLF740"/>
      <c r="KLG740"/>
      <c r="KLH740"/>
      <c r="KLI740"/>
      <c r="KLJ740"/>
      <c r="KLK740"/>
      <c r="KLL740"/>
      <c r="KLM740"/>
      <c r="KLN740"/>
      <c r="KLO740"/>
      <c r="KLP740"/>
      <c r="KLQ740"/>
      <c r="KLR740"/>
      <c r="KLS740"/>
      <c r="KLT740"/>
      <c r="KLU740"/>
      <c r="KLV740"/>
      <c r="KLW740"/>
      <c r="KLX740"/>
      <c r="KLY740"/>
      <c r="KLZ740"/>
      <c r="KMA740"/>
      <c r="KMB740"/>
      <c r="KMC740"/>
      <c r="KMD740"/>
      <c r="KME740"/>
      <c r="KMF740"/>
      <c r="KMG740"/>
      <c r="KMH740"/>
      <c r="KMI740"/>
      <c r="KMJ740"/>
      <c r="KMK740"/>
      <c r="KML740"/>
      <c r="KMM740"/>
      <c r="KMN740"/>
      <c r="KMO740"/>
      <c r="KMP740"/>
      <c r="KMQ740"/>
      <c r="KMR740"/>
      <c r="KMS740"/>
      <c r="KMT740"/>
      <c r="KMU740"/>
      <c r="KMV740"/>
      <c r="KMW740"/>
      <c r="KMX740"/>
      <c r="KMY740"/>
      <c r="KMZ740"/>
      <c r="KNA740"/>
      <c r="KNB740"/>
      <c r="KNC740"/>
      <c r="KND740"/>
      <c r="KNE740"/>
      <c r="KNF740"/>
      <c r="KNG740"/>
      <c r="KNH740"/>
      <c r="KNI740"/>
      <c r="KNJ740"/>
      <c r="KNK740"/>
      <c r="KNL740"/>
      <c r="KNM740"/>
      <c r="KNN740"/>
      <c r="KNO740"/>
      <c r="KNP740"/>
      <c r="KNQ740"/>
      <c r="KNR740"/>
      <c r="KNS740"/>
      <c r="KNT740"/>
      <c r="KNU740"/>
      <c r="KNV740"/>
      <c r="KNW740"/>
      <c r="KNX740"/>
      <c r="KNY740"/>
      <c r="KNZ740"/>
      <c r="KOA740"/>
      <c r="KOB740"/>
      <c r="KOC740"/>
      <c r="KOD740"/>
      <c r="KOE740"/>
      <c r="KOF740"/>
      <c r="KOG740"/>
      <c r="KOH740"/>
      <c r="KOI740"/>
      <c r="KOJ740"/>
      <c r="KOK740"/>
      <c r="KOL740"/>
      <c r="KOM740"/>
      <c r="KON740"/>
      <c r="KOO740"/>
      <c r="KOP740"/>
      <c r="KOQ740"/>
      <c r="KOR740"/>
      <c r="KOS740"/>
      <c r="KOT740"/>
      <c r="KOU740"/>
      <c r="KOV740"/>
      <c r="KOW740"/>
      <c r="KOX740"/>
      <c r="KOY740"/>
      <c r="KOZ740"/>
      <c r="KPA740"/>
      <c r="KPB740"/>
      <c r="KPC740"/>
      <c r="KPD740"/>
      <c r="KPE740"/>
      <c r="KPF740"/>
      <c r="KPG740"/>
      <c r="KPH740"/>
      <c r="KPI740"/>
      <c r="KPJ740"/>
      <c r="KPK740"/>
      <c r="KPL740"/>
      <c r="KPM740"/>
      <c r="KPN740"/>
      <c r="KPO740"/>
      <c r="KPP740"/>
      <c r="KPQ740"/>
      <c r="KPR740"/>
      <c r="KPS740"/>
      <c r="KPT740"/>
      <c r="KPU740"/>
      <c r="KPV740"/>
      <c r="KPW740"/>
      <c r="KPX740"/>
      <c r="KPY740"/>
      <c r="KPZ740"/>
      <c r="KQA740"/>
      <c r="KQB740"/>
      <c r="KQC740"/>
      <c r="KQD740"/>
      <c r="KQE740"/>
      <c r="KQF740"/>
      <c r="KQG740"/>
      <c r="KQH740"/>
      <c r="KQI740"/>
      <c r="KQJ740"/>
      <c r="KQK740"/>
      <c r="KQL740"/>
      <c r="KQM740"/>
      <c r="KQN740"/>
      <c r="KQO740"/>
      <c r="KQP740"/>
      <c r="KQQ740"/>
      <c r="KQR740"/>
      <c r="KQS740"/>
      <c r="KQT740"/>
      <c r="KQU740"/>
      <c r="KQV740"/>
      <c r="KQW740"/>
      <c r="KQX740"/>
      <c r="KQY740"/>
      <c r="KQZ740"/>
      <c r="KRA740"/>
      <c r="KRB740"/>
      <c r="KRC740"/>
      <c r="KRD740"/>
      <c r="KRE740"/>
      <c r="KRF740"/>
      <c r="KRG740"/>
      <c r="KRH740"/>
      <c r="KRI740"/>
      <c r="KRJ740"/>
      <c r="KRK740"/>
      <c r="KRL740"/>
      <c r="KRM740"/>
      <c r="KRN740"/>
      <c r="KRO740"/>
      <c r="KRP740"/>
      <c r="KRQ740"/>
      <c r="KRR740"/>
      <c r="KRS740"/>
      <c r="KRT740"/>
      <c r="KRU740"/>
      <c r="KRV740"/>
      <c r="KRW740"/>
      <c r="KRX740"/>
      <c r="KRY740"/>
      <c r="KRZ740"/>
      <c r="KSA740"/>
      <c r="KSB740"/>
      <c r="KSC740"/>
      <c r="KSD740"/>
      <c r="KSE740"/>
      <c r="KSF740"/>
      <c r="KSG740"/>
      <c r="KSH740"/>
      <c r="KSI740"/>
      <c r="KSJ740"/>
      <c r="KSK740"/>
      <c r="KSL740"/>
      <c r="KSM740"/>
      <c r="KSN740"/>
      <c r="KSO740"/>
      <c r="KSP740"/>
      <c r="KSQ740"/>
      <c r="KSR740"/>
      <c r="KSS740"/>
      <c r="KST740"/>
      <c r="KSU740"/>
      <c r="KSV740"/>
      <c r="KSW740"/>
      <c r="KSX740"/>
      <c r="KSY740"/>
      <c r="KSZ740"/>
      <c r="KTA740"/>
      <c r="KTB740"/>
      <c r="KTC740"/>
      <c r="KTD740"/>
      <c r="KTE740"/>
      <c r="KTF740"/>
      <c r="KTG740"/>
      <c r="KTH740"/>
      <c r="KTI740"/>
      <c r="KTJ740"/>
      <c r="KTK740"/>
      <c r="KTL740"/>
      <c r="KTM740"/>
      <c r="KTN740"/>
      <c r="KTO740"/>
      <c r="KTP740"/>
      <c r="KTQ740"/>
      <c r="KTR740"/>
      <c r="KTS740"/>
      <c r="KTT740"/>
      <c r="KTU740"/>
      <c r="KTV740"/>
      <c r="KTW740"/>
      <c r="KTX740"/>
      <c r="KTY740"/>
      <c r="KTZ740"/>
      <c r="KUA740"/>
      <c r="KUB740"/>
      <c r="KUC740"/>
      <c r="KUD740"/>
      <c r="KUE740"/>
      <c r="KUF740"/>
      <c r="KUG740"/>
      <c r="KUH740"/>
      <c r="KUI740"/>
      <c r="KUJ740"/>
      <c r="KUK740"/>
      <c r="KUL740"/>
      <c r="KUM740"/>
      <c r="KUN740"/>
      <c r="KUO740"/>
      <c r="KUP740"/>
      <c r="KUQ740"/>
      <c r="KUR740"/>
      <c r="KUS740"/>
      <c r="KUT740"/>
      <c r="KUU740"/>
      <c r="KUV740"/>
      <c r="KUW740"/>
      <c r="KUX740"/>
      <c r="KUY740"/>
      <c r="KUZ740"/>
      <c r="KVA740"/>
      <c r="KVB740"/>
      <c r="KVC740"/>
      <c r="KVD740"/>
      <c r="KVE740"/>
      <c r="KVF740"/>
      <c r="KVG740"/>
      <c r="KVH740"/>
      <c r="KVI740"/>
      <c r="KVJ740"/>
      <c r="KVK740"/>
      <c r="KVL740"/>
      <c r="KVM740"/>
      <c r="KVN740"/>
      <c r="KVO740"/>
      <c r="KVP740"/>
      <c r="KVQ740"/>
      <c r="KVR740"/>
      <c r="KVS740"/>
      <c r="KVT740"/>
      <c r="KVU740"/>
      <c r="KVV740"/>
      <c r="KVW740"/>
      <c r="KVX740"/>
      <c r="KVY740"/>
      <c r="KVZ740"/>
      <c r="KWA740"/>
      <c r="KWB740"/>
      <c r="KWC740"/>
      <c r="KWD740"/>
      <c r="KWE740"/>
      <c r="KWF740"/>
      <c r="KWG740"/>
      <c r="KWH740"/>
      <c r="KWI740"/>
      <c r="KWJ740"/>
      <c r="KWK740"/>
      <c r="KWL740"/>
      <c r="KWM740"/>
      <c r="KWN740"/>
      <c r="KWO740"/>
      <c r="KWP740"/>
      <c r="KWQ740"/>
      <c r="KWR740"/>
      <c r="KWS740"/>
      <c r="KWT740"/>
      <c r="KWU740"/>
      <c r="KWV740"/>
      <c r="KWW740"/>
      <c r="KWX740"/>
      <c r="KWY740"/>
      <c r="KWZ740"/>
      <c r="KXA740"/>
      <c r="KXB740"/>
      <c r="KXC740"/>
      <c r="KXD740"/>
      <c r="KXE740"/>
      <c r="KXF740"/>
      <c r="KXG740"/>
      <c r="KXH740"/>
      <c r="KXI740"/>
      <c r="KXJ740"/>
      <c r="KXK740"/>
      <c r="KXL740"/>
      <c r="KXM740"/>
      <c r="KXN740"/>
      <c r="KXO740"/>
      <c r="KXP740"/>
      <c r="KXQ740"/>
      <c r="KXR740"/>
      <c r="KXS740"/>
      <c r="KXT740"/>
      <c r="KXU740"/>
      <c r="KXV740"/>
      <c r="KXW740"/>
      <c r="KXX740"/>
      <c r="KXY740"/>
      <c r="KXZ740"/>
      <c r="KYA740"/>
      <c r="KYB740"/>
      <c r="KYC740"/>
      <c r="KYD740"/>
      <c r="KYE740"/>
      <c r="KYF740"/>
      <c r="KYG740"/>
      <c r="KYH740"/>
      <c r="KYI740"/>
      <c r="KYJ740"/>
      <c r="KYK740"/>
      <c r="KYL740"/>
      <c r="KYM740"/>
      <c r="KYN740"/>
      <c r="KYO740"/>
      <c r="KYP740"/>
      <c r="KYQ740"/>
      <c r="KYR740"/>
      <c r="KYS740"/>
      <c r="KYT740"/>
      <c r="KYU740"/>
      <c r="KYV740"/>
      <c r="KYW740"/>
      <c r="KYX740"/>
      <c r="KYY740"/>
      <c r="KYZ740"/>
      <c r="KZA740"/>
      <c r="KZB740"/>
      <c r="KZC740"/>
      <c r="KZD740"/>
      <c r="KZE740"/>
      <c r="KZF740"/>
      <c r="KZG740"/>
      <c r="KZH740"/>
      <c r="KZI740"/>
      <c r="KZJ740"/>
      <c r="KZK740"/>
      <c r="KZL740"/>
      <c r="KZM740"/>
      <c r="KZN740"/>
      <c r="KZO740"/>
      <c r="KZP740"/>
      <c r="KZQ740"/>
      <c r="KZR740"/>
      <c r="KZS740"/>
      <c r="KZT740"/>
      <c r="KZU740"/>
      <c r="KZV740"/>
      <c r="KZW740"/>
      <c r="KZX740"/>
      <c r="KZY740"/>
      <c r="KZZ740"/>
      <c r="LAA740"/>
      <c r="LAB740"/>
      <c r="LAC740"/>
      <c r="LAD740"/>
      <c r="LAE740"/>
      <c r="LAF740"/>
      <c r="LAG740"/>
      <c r="LAH740"/>
      <c r="LAI740"/>
      <c r="LAJ740"/>
      <c r="LAK740"/>
      <c r="LAL740"/>
      <c r="LAM740"/>
      <c r="LAN740"/>
      <c r="LAO740"/>
      <c r="LAP740"/>
      <c r="LAQ740"/>
      <c r="LAR740"/>
      <c r="LAS740"/>
      <c r="LAT740"/>
      <c r="LAU740"/>
      <c r="LAV740"/>
      <c r="LAW740"/>
      <c r="LAX740"/>
      <c r="LAY740"/>
      <c r="LAZ740"/>
      <c r="LBA740"/>
      <c r="LBB740"/>
      <c r="LBC740"/>
      <c r="LBD740"/>
      <c r="LBE740"/>
      <c r="LBF740"/>
      <c r="LBG740"/>
      <c r="LBH740"/>
      <c r="LBI740"/>
      <c r="LBJ740"/>
      <c r="LBK740"/>
      <c r="LBL740"/>
      <c r="LBM740"/>
      <c r="LBN740"/>
      <c r="LBO740"/>
      <c r="LBP740"/>
      <c r="LBQ740"/>
      <c r="LBR740"/>
      <c r="LBS740"/>
      <c r="LBT740"/>
      <c r="LBU740"/>
      <c r="LBV740"/>
      <c r="LBW740"/>
      <c r="LBX740"/>
      <c r="LBY740"/>
      <c r="LBZ740"/>
      <c r="LCA740"/>
      <c r="LCB740"/>
      <c r="LCC740"/>
      <c r="LCD740"/>
      <c r="LCE740"/>
      <c r="LCF740"/>
      <c r="LCG740"/>
      <c r="LCH740"/>
      <c r="LCI740"/>
      <c r="LCJ740"/>
      <c r="LCK740"/>
      <c r="LCL740"/>
      <c r="LCM740"/>
      <c r="LCN740"/>
      <c r="LCO740"/>
      <c r="LCP740"/>
      <c r="LCQ740"/>
      <c r="LCR740"/>
      <c r="LCS740"/>
      <c r="LCT740"/>
      <c r="LCU740"/>
      <c r="LCV740"/>
      <c r="LCW740"/>
      <c r="LCX740"/>
      <c r="LCY740"/>
      <c r="LCZ740"/>
      <c r="LDA740"/>
      <c r="LDB740"/>
      <c r="LDC740"/>
      <c r="LDD740"/>
      <c r="LDE740"/>
      <c r="LDF740"/>
      <c r="LDG740"/>
      <c r="LDH740"/>
      <c r="LDI740"/>
      <c r="LDJ740"/>
      <c r="LDK740"/>
      <c r="LDL740"/>
      <c r="LDM740"/>
      <c r="LDN740"/>
      <c r="LDO740"/>
      <c r="LDP740"/>
      <c r="LDQ740"/>
      <c r="LDR740"/>
      <c r="LDS740"/>
      <c r="LDT740"/>
      <c r="LDU740"/>
      <c r="LDV740"/>
      <c r="LDW740"/>
      <c r="LDX740"/>
      <c r="LDY740"/>
      <c r="LDZ740"/>
      <c r="LEA740"/>
      <c r="LEB740"/>
      <c r="LEC740"/>
      <c r="LED740"/>
      <c r="LEE740"/>
      <c r="LEF740"/>
      <c r="LEG740"/>
      <c r="LEH740"/>
      <c r="LEI740"/>
      <c r="LEJ740"/>
      <c r="LEK740"/>
      <c r="LEL740"/>
      <c r="LEM740"/>
      <c r="LEN740"/>
      <c r="LEO740"/>
      <c r="LEP740"/>
      <c r="LEQ740"/>
      <c r="LER740"/>
      <c r="LES740"/>
      <c r="LET740"/>
      <c r="LEU740"/>
      <c r="LEV740"/>
      <c r="LEW740"/>
      <c r="LEX740"/>
      <c r="LEY740"/>
      <c r="LEZ740"/>
      <c r="LFA740"/>
      <c r="LFB740"/>
      <c r="LFC740"/>
      <c r="LFD740"/>
      <c r="LFE740"/>
      <c r="LFF740"/>
      <c r="LFG740"/>
      <c r="LFH740"/>
      <c r="LFI740"/>
      <c r="LFJ740"/>
      <c r="LFK740"/>
      <c r="LFL740"/>
      <c r="LFM740"/>
      <c r="LFN740"/>
      <c r="LFO740"/>
      <c r="LFP740"/>
      <c r="LFQ740"/>
      <c r="LFR740"/>
      <c r="LFS740"/>
      <c r="LFT740"/>
      <c r="LFU740"/>
      <c r="LFV740"/>
      <c r="LFW740"/>
      <c r="LFX740"/>
      <c r="LFY740"/>
      <c r="LFZ740"/>
      <c r="LGA740"/>
      <c r="LGB740"/>
      <c r="LGC740"/>
      <c r="LGD740"/>
      <c r="LGE740"/>
      <c r="LGF740"/>
      <c r="LGG740"/>
      <c r="LGH740"/>
      <c r="LGI740"/>
      <c r="LGJ740"/>
      <c r="LGK740"/>
      <c r="LGL740"/>
      <c r="LGM740"/>
      <c r="LGN740"/>
      <c r="LGO740"/>
      <c r="LGP740"/>
      <c r="LGQ740"/>
      <c r="LGR740"/>
      <c r="LGS740"/>
      <c r="LGT740"/>
      <c r="LGU740"/>
      <c r="LGV740"/>
      <c r="LGW740"/>
      <c r="LGX740"/>
      <c r="LGY740"/>
      <c r="LGZ740"/>
      <c r="LHA740"/>
      <c r="LHB740"/>
      <c r="LHC740"/>
      <c r="LHD740"/>
      <c r="LHE740"/>
      <c r="LHF740"/>
      <c r="LHG740"/>
      <c r="LHH740"/>
      <c r="LHI740"/>
      <c r="LHJ740"/>
      <c r="LHK740"/>
      <c r="LHL740"/>
      <c r="LHM740"/>
      <c r="LHN740"/>
      <c r="LHO740"/>
      <c r="LHP740"/>
      <c r="LHQ740"/>
      <c r="LHR740"/>
      <c r="LHS740"/>
      <c r="LHT740"/>
      <c r="LHU740"/>
      <c r="LHV740"/>
      <c r="LHW740"/>
      <c r="LHX740"/>
      <c r="LHY740"/>
      <c r="LHZ740"/>
      <c r="LIA740"/>
      <c r="LIB740"/>
      <c r="LIC740"/>
      <c r="LID740"/>
      <c r="LIE740"/>
      <c r="LIF740"/>
      <c r="LIG740"/>
      <c r="LIH740"/>
      <c r="LII740"/>
      <c r="LIJ740"/>
      <c r="LIK740"/>
      <c r="LIL740"/>
      <c r="LIM740"/>
      <c r="LIN740"/>
      <c r="LIO740"/>
      <c r="LIP740"/>
      <c r="LIQ740"/>
      <c r="LIR740"/>
      <c r="LIS740"/>
      <c r="LIT740"/>
      <c r="LIU740"/>
      <c r="LIV740"/>
      <c r="LIW740"/>
      <c r="LIX740"/>
      <c r="LIY740"/>
      <c r="LIZ740"/>
      <c r="LJA740"/>
      <c r="LJB740"/>
      <c r="LJC740"/>
      <c r="LJD740"/>
      <c r="LJE740"/>
      <c r="LJF740"/>
      <c r="LJG740"/>
      <c r="LJH740"/>
      <c r="LJI740"/>
      <c r="LJJ740"/>
      <c r="LJK740"/>
      <c r="LJL740"/>
      <c r="LJM740"/>
      <c r="LJN740"/>
      <c r="LJO740"/>
      <c r="LJP740"/>
      <c r="LJQ740"/>
      <c r="LJR740"/>
      <c r="LJS740"/>
      <c r="LJT740"/>
      <c r="LJU740"/>
      <c r="LJV740"/>
      <c r="LJW740"/>
      <c r="LJX740"/>
      <c r="LJY740"/>
      <c r="LJZ740"/>
      <c r="LKA740"/>
      <c r="LKB740"/>
      <c r="LKC740"/>
      <c r="LKD740"/>
      <c r="LKE740"/>
      <c r="LKF740"/>
      <c r="LKG740"/>
      <c r="LKH740"/>
      <c r="LKI740"/>
      <c r="LKJ740"/>
      <c r="LKK740"/>
      <c r="LKL740"/>
      <c r="LKM740"/>
      <c r="LKN740"/>
      <c r="LKO740"/>
      <c r="LKP740"/>
      <c r="LKQ740"/>
      <c r="LKR740"/>
      <c r="LKS740"/>
      <c r="LKT740"/>
      <c r="LKU740"/>
      <c r="LKV740"/>
      <c r="LKW740"/>
      <c r="LKX740"/>
      <c r="LKY740"/>
      <c r="LKZ740"/>
      <c r="LLA740"/>
      <c r="LLB740"/>
      <c r="LLC740"/>
      <c r="LLD740"/>
      <c r="LLE740"/>
      <c r="LLF740"/>
      <c r="LLG740"/>
      <c r="LLH740"/>
      <c r="LLI740"/>
      <c r="LLJ740"/>
      <c r="LLK740"/>
      <c r="LLL740"/>
      <c r="LLM740"/>
      <c r="LLN740"/>
      <c r="LLO740"/>
      <c r="LLP740"/>
      <c r="LLQ740"/>
      <c r="LLR740"/>
      <c r="LLS740"/>
      <c r="LLT740"/>
      <c r="LLU740"/>
      <c r="LLV740"/>
      <c r="LLW740"/>
      <c r="LLX740"/>
      <c r="LLY740"/>
      <c r="LLZ740"/>
      <c r="LMA740"/>
      <c r="LMB740"/>
      <c r="LMC740"/>
      <c r="LMD740"/>
      <c r="LME740"/>
      <c r="LMF740"/>
      <c r="LMG740"/>
      <c r="LMH740"/>
      <c r="LMI740"/>
      <c r="LMJ740"/>
      <c r="LMK740"/>
      <c r="LML740"/>
      <c r="LMM740"/>
      <c r="LMN740"/>
      <c r="LMO740"/>
      <c r="LMP740"/>
      <c r="LMQ740"/>
      <c r="LMR740"/>
      <c r="LMS740"/>
      <c r="LMT740"/>
      <c r="LMU740"/>
      <c r="LMV740"/>
      <c r="LMW740"/>
      <c r="LMX740"/>
      <c r="LMY740"/>
      <c r="LMZ740"/>
      <c r="LNA740"/>
      <c r="LNB740"/>
      <c r="LNC740"/>
      <c r="LND740"/>
      <c r="LNE740"/>
      <c r="LNF740"/>
      <c r="LNG740"/>
      <c r="LNH740"/>
      <c r="LNI740"/>
      <c r="LNJ740"/>
      <c r="LNK740"/>
      <c r="LNL740"/>
      <c r="LNM740"/>
      <c r="LNN740"/>
      <c r="LNO740"/>
      <c r="LNP740"/>
      <c r="LNQ740"/>
      <c r="LNR740"/>
      <c r="LNS740"/>
      <c r="LNT740"/>
      <c r="LNU740"/>
      <c r="LNV740"/>
      <c r="LNW740"/>
      <c r="LNX740"/>
      <c r="LNY740"/>
      <c r="LNZ740"/>
      <c r="LOA740"/>
      <c r="LOB740"/>
      <c r="LOC740"/>
      <c r="LOD740"/>
      <c r="LOE740"/>
      <c r="LOF740"/>
      <c r="LOG740"/>
      <c r="LOH740"/>
      <c r="LOI740"/>
      <c r="LOJ740"/>
      <c r="LOK740"/>
      <c r="LOL740"/>
      <c r="LOM740"/>
      <c r="LON740"/>
      <c r="LOO740"/>
      <c r="LOP740"/>
      <c r="LOQ740"/>
      <c r="LOR740"/>
      <c r="LOS740"/>
      <c r="LOT740"/>
      <c r="LOU740"/>
      <c r="LOV740"/>
      <c r="LOW740"/>
      <c r="LOX740"/>
      <c r="LOY740"/>
      <c r="LOZ740"/>
      <c r="LPA740"/>
      <c r="LPB740"/>
      <c r="LPC740"/>
      <c r="LPD740"/>
      <c r="LPE740"/>
      <c r="LPF740"/>
      <c r="LPG740"/>
      <c r="LPH740"/>
      <c r="LPI740"/>
      <c r="LPJ740"/>
      <c r="LPK740"/>
      <c r="LPL740"/>
      <c r="LPM740"/>
      <c r="LPN740"/>
      <c r="LPO740"/>
      <c r="LPP740"/>
      <c r="LPQ740"/>
      <c r="LPR740"/>
      <c r="LPS740"/>
      <c r="LPT740"/>
      <c r="LPU740"/>
      <c r="LPV740"/>
      <c r="LPW740"/>
      <c r="LPX740"/>
      <c r="LPY740"/>
      <c r="LPZ740"/>
      <c r="LQA740"/>
      <c r="LQB740"/>
      <c r="LQC740"/>
      <c r="LQD740"/>
      <c r="LQE740"/>
      <c r="LQF740"/>
      <c r="LQG740"/>
      <c r="LQH740"/>
      <c r="LQI740"/>
      <c r="LQJ740"/>
      <c r="LQK740"/>
      <c r="LQL740"/>
      <c r="LQM740"/>
      <c r="LQN740"/>
      <c r="LQO740"/>
      <c r="LQP740"/>
      <c r="LQQ740"/>
      <c r="LQR740"/>
      <c r="LQS740"/>
      <c r="LQT740"/>
      <c r="LQU740"/>
      <c r="LQV740"/>
      <c r="LQW740"/>
      <c r="LQX740"/>
      <c r="LQY740"/>
      <c r="LQZ740"/>
      <c r="LRA740"/>
      <c r="LRB740"/>
      <c r="LRC740"/>
      <c r="LRD740"/>
      <c r="LRE740"/>
      <c r="LRF740"/>
      <c r="LRG740"/>
      <c r="LRH740"/>
      <c r="LRI740"/>
      <c r="LRJ740"/>
      <c r="LRK740"/>
      <c r="LRL740"/>
      <c r="LRM740"/>
      <c r="LRN740"/>
      <c r="LRO740"/>
      <c r="LRP740"/>
      <c r="LRQ740"/>
      <c r="LRR740"/>
      <c r="LRS740"/>
      <c r="LRT740"/>
      <c r="LRU740"/>
      <c r="LRV740"/>
      <c r="LRW740"/>
      <c r="LRX740"/>
      <c r="LRY740"/>
      <c r="LRZ740"/>
      <c r="LSA740"/>
      <c r="LSB740"/>
      <c r="LSC740"/>
      <c r="LSD740"/>
      <c r="LSE740"/>
      <c r="LSF740"/>
      <c r="LSG740"/>
      <c r="LSH740"/>
      <c r="LSI740"/>
      <c r="LSJ740"/>
      <c r="LSK740"/>
      <c r="LSL740"/>
      <c r="LSM740"/>
      <c r="LSN740"/>
      <c r="LSO740"/>
      <c r="LSP740"/>
      <c r="LSQ740"/>
      <c r="LSR740"/>
      <c r="LSS740"/>
      <c r="LST740"/>
      <c r="LSU740"/>
      <c r="LSV740"/>
      <c r="LSW740"/>
      <c r="LSX740"/>
      <c r="LSY740"/>
      <c r="LSZ740"/>
      <c r="LTA740"/>
      <c r="LTB740"/>
      <c r="LTC740"/>
      <c r="LTD740"/>
      <c r="LTE740"/>
      <c r="LTF740"/>
      <c r="LTG740"/>
      <c r="LTH740"/>
      <c r="LTI740"/>
      <c r="LTJ740"/>
      <c r="LTK740"/>
      <c r="LTL740"/>
      <c r="LTM740"/>
      <c r="LTN740"/>
      <c r="LTO740"/>
      <c r="LTP740"/>
      <c r="LTQ740"/>
      <c r="LTR740"/>
      <c r="LTS740"/>
      <c r="LTT740"/>
      <c r="LTU740"/>
      <c r="LTV740"/>
      <c r="LTW740"/>
      <c r="LTX740"/>
      <c r="LTY740"/>
      <c r="LTZ740"/>
      <c r="LUA740"/>
      <c r="LUB740"/>
      <c r="LUC740"/>
      <c r="LUD740"/>
      <c r="LUE740"/>
      <c r="LUF740"/>
      <c r="LUG740"/>
      <c r="LUH740"/>
      <c r="LUI740"/>
      <c r="LUJ740"/>
      <c r="LUK740"/>
      <c r="LUL740"/>
      <c r="LUM740"/>
      <c r="LUN740"/>
      <c r="LUO740"/>
      <c r="LUP740"/>
      <c r="LUQ740"/>
      <c r="LUR740"/>
      <c r="LUS740"/>
      <c r="LUT740"/>
      <c r="LUU740"/>
      <c r="LUV740"/>
      <c r="LUW740"/>
      <c r="LUX740"/>
      <c r="LUY740"/>
      <c r="LUZ740"/>
      <c r="LVA740"/>
      <c r="LVB740"/>
      <c r="LVC740"/>
      <c r="LVD740"/>
      <c r="LVE740"/>
      <c r="LVF740"/>
      <c r="LVG740"/>
      <c r="LVH740"/>
      <c r="LVI740"/>
      <c r="LVJ740"/>
      <c r="LVK740"/>
      <c r="LVL740"/>
      <c r="LVM740"/>
      <c r="LVN740"/>
      <c r="LVO740"/>
      <c r="LVP740"/>
      <c r="LVQ740"/>
      <c r="LVR740"/>
      <c r="LVS740"/>
      <c r="LVT740"/>
      <c r="LVU740"/>
      <c r="LVV740"/>
      <c r="LVW740"/>
      <c r="LVX740"/>
      <c r="LVY740"/>
      <c r="LVZ740"/>
      <c r="LWA740"/>
      <c r="LWB740"/>
      <c r="LWC740"/>
      <c r="LWD740"/>
      <c r="LWE740"/>
      <c r="LWF740"/>
      <c r="LWG740"/>
      <c r="LWH740"/>
      <c r="LWI740"/>
      <c r="LWJ740"/>
      <c r="LWK740"/>
      <c r="LWL740"/>
      <c r="LWM740"/>
      <c r="LWN740"/>
      <c r="LWO740"/>
      <c r="LWP740"/>
      <c r="LWQ740"/>
      <c r="LWR740"/>
      <c r="LWS740"/>
      <c r="LWT740"/>
      <c r="LWU740"/>
      <c r="LWV740"/>
      <c r="LWW740"/>
      <c r="LWX740"/>
      <c r="LWY740"/>
      <c r="LWZ740"/>
      <c r="LXA740"/>
      <c r="LXB740"/>
      <c r="LXC740"/>
      <c r="LXD740"/>
      <c r="LXE740"/>
      <c r="LXF740"/>
      <c r="LXG740"/>
      <c r="LXH740"/>
      <c r="LXI740"/>
      <c r="LXJ740"/>
      <c r="LXK740"/>
      <c r="LXL740"/>
      <c r="LXM740"/>
      <c r="LXN740"/>
      <c r="LXO740"/>
      <c r="LXP740"/>
      <c r="LXQ740"/>
      <c r="LXR740"/>
      <c r="LXS740"/>
      <c r="LXT740"/>
      <c r="LXU740"/>
      <c r="LXV740"/>
      <c r="LXW740"/>
      <c r="LXX740"/>
      <c r="LXY740"/>
      <c r="LXZ740"/>
      <c r="LYA740"/>
      <c r="LYB740"/>
      <c r="LYC740"/>
      <c r="LYD740"/>
      <c r="LYE740"/>
      <c r="LYF740"/>
      <c r="LYG740"/>
      <c r="LYH740"/>
      <c r="LYI740"/>
      <c r="LYJ740"/>
      <c r="LYK740"/>
      <c r="LYL740"/>
      <c r="LYM740"/>
      <c r="LYN740"/>
      <c r="LYO740"/>
      <c r="LYP740"/>
      <c r="LYQ740"/>
      <c r="LYR740"/>
      <c r="LYS740"/>
      <c r="LYT740"/>
      <c r="LYU740"/>
      <c r="LYV740"/>
      <c r="LYW740"/>
      <c r="LYX740"/>
      <c r="LYY740"/>
      <c r="LYZ740"/>
      <c r="LZA740"/>
      <c r="LZB740"/>
      <c r="LZC740"/>
      <c r="LZD740"/>
      <c r="LZE740"/>
      <c r="LZF740"/>
      <c r="LZG740"/>
      <c r="LZH740"/>
      <c r="LZI740"/>
      <c r="LZJ740"/>
      <c r="LZK740"/>
      <c r="LZL740"/>
      <c r="LZM740"/>
      <c r="LZN740"/>
      <c r="LZO740"/>
      <c r="LZP740"/>
      <c r="LZQ740"/>
      <c r="LZR740"/>
      <c r="LZS740"/>
      <c r="LZT740"/>
      <c r="LZU740"/>
      <c r="LZV740"/>
      <c r="LZW740"/>
      <c r="LZX740"/>
      <c r="LZY740"/>
      <c r="LZZ740"/>
      <c r="MAA740"/>
      <c r="MAB740"/>
      <c r="MAC740"/>
      <c r="MAD740"/>
      <c r="MAE740"/>
      <c r="MAF740"/>
      <c r="MAG740"/>
      <c r="MAH740"/>
      <c r="MAI740"/>
      <c r="MAJ740"/>
      <c r="MAK740"/>
      <c r="MAL740"/>
      <c r="MAM740"/>
      <c r="MAN740"/>
      <c r="MAO740"/>
      <c r="MAP740"/>
      <c r="MAQ740"/>
      <c r="MAR740"/>
      <c r="MAS740"/>
      <c r="MAT740"/>
      <c r="MAU740"/>
      <c r="MAV740"/>
      <c r="MAW740"/>
      <c r="MAX740"/>
      <c r="MAY740"/>
      <c r="MAZ740"/>
      <c r="MBA740"/>
      <c r="MBB740"/>
      <c r="MBC740"/>
      <c r="MBD740"/>
      <c r="MBE740"/>
      <c r="MBF740"/>
      <c r="MBG740"/>
      <c r="MBH740"/>
      <c r="MBI740"/>
      <c r="MBJ740"/>
      <c r="MBK740"/>
      <c r="MBL740"/>
      <c r="MBM740"/>
      <c r="MBN740"/>
      <c r="MBO740"/>
      <c r="MBP740"/>
      <c r="MBQ740"/>
      <c r="MBR740"/>
      <c r="MBS740"/>
      <c r="MBT740"/>
      <c r="MBU740"/>
      <c r="MBV740"/>
      <c r="MBW740"/>
      <c r="MBX740"/>
      <c r="MBY740"/>
      <c r="MBZ740"/>
      <c r="MCA740"/>
      <c r="MCB740"/>
      <c r="MCC740"/>
      <c r="MCD740"/>
      <c r="MCE740"/>
      <c r="MCF740"/>
      <c r="MCG740"/>
      <c r="MCH740"/>
      <c r="MCI740"/>
      <c r="MCJ740"/>
      <c r="MCK740"/>
      <c r="MCL740"/>
      <c r="MCM740"/>
      <c r="MCN740"/>
      <c r="MCO740"/>
      <c r="MCP740"/>
      <c r="MCQ740"/>
      <c r="MCR740"/>
      <c r="MCS740"/>
      <c r="MCT740"/>
      <c r="MCU740"/>
      <c r="MCV740"/>
      <c r="MCW740"/>
      <c r="MCX740"/>
      <c r="MCY740"/>
      <c r="MCZ740"/>
      <c r="MDA740"/>
      <c r="MDB740"/>
      <c r="MDC740"/>
      <c r="MDD740"/>
      <c r="MDE740"/>
      <c r="MDF740"/>
      <c r="MDG740"/>
      <c r="MDH740"/>
      <c r="MDI740"/>
      <c r="MDJ740"/>
      <c r="MDK740"/>
      <c r="MDL740"/>
      <c r="MDM740"/>
      <c r="MDN740"/>
      <c r="MDO740"/>
      <c r="MDP740"/>
      <c r="MDQ740"/>
      <c r="MDR740"/>
      <c r="MDS740"/>
      <c r="MDT740"/>
      <c r="MDU740"/>
      <c r="MDV740"/>
      <c r="MDW740"/>
      <c r="MDX740"/>
      <c r="MDY740"/>
      <c r="MDZ740"/>
      <c r="MEA740"/>
      <c r="MEB740"/>
      <c r="MEC740"/>
      <c r="MED740"/>
      <c r="MEE740"/>
      <c r="MEF740"/>
      <c r="MEG740"/>
      <c r="MEH740"/>
      <c r="MEI740"/>
      <c r="MEJ740"/>
      <c r="MEK740"/>
      <c r="MEL740"/>
      <c r="MEM740"/>
      <c r="MEN740"/>
      <c r="MEO740"/>
      <c r="MEP740"/>
      <c r="MEQ740"/>
      <c r="MER740"/>
      <c r="MES740"/>
      <c r="MET740"/>
      <c r="MEU740"/>
      <c r="MEV740"/>
      <c r="MEW740"/>
      <c r="MEX740"/>
      <c r="MEY740"/>
      <c r="MEZ740"/>
      <c r="MFA740"/>
      <c r="MFB740"/>
      <c r="MFC740"/>
      <c r="MFD740"/>
      <c r="MFE740"/>
      <c r="MFF740"/>
      <c r="MFG740"/>
      <c r="MFH740"/>
      <c r="MFI740"/>
      <c r="MFJ740"/>
      <c r="MFK740"/>
      <c r="MFL740"/>
      <c r="MFM740"/>
      <c r="MFN740"/>
      <c r="MFO740"/>
      <c r="MFP740"/>
      <c r="MFQ740"/>
      <c r="MFR740"/>
      <c r="MFS740"/>
      <c r="MFT740"/>
      <c r="MFU740"/>
      <c r="MFV740"/>
      <c r="MFW740"/>
      <c r="MFX740"/>
      <c r="MFY740"/>
      <c r="MFZ740"/>
      <c r="MGA740"/>
      <c r="MGB740"/>
      <c r="MGC740"/>
      <c r="MGD740"/>
      <c r="MGE740"/>
      <c r="MGF740"/>
      <c r="MGG740"/>
      <c r="MGH740"/>
      <c r="MGI740"/>
      <c r="MGJ740"/>
      <c r="MGK740"/>
      <c r="MGL740"/>
      <c r="MGM740"/>
      <c r="MGN740"/>
      <c r="MGO740"/>
      <c r="MGP740"/>
      <c r="MGQ740"/>
      <c r="MGR740"/>
      <c r="MGS740"/>
      <c r="MGT740"/>
      <c r="MGU740"/>
      <c r="MGV740"/>
      <c r="MGW740"/>
      <c r="MGX740"/>
      <c r="MGY740"/>
      <c r="MGZ740"/>
      <c r="MHA740"/>
      <c r="MHB740"/>
      <c r="MHC740"/>
      <c r="MHD740"/>
      <c r="MHE740"/>
      <c r="MHF740"/>
      <c r="MHG740"/>
      <c r="MHH740"/>
      <c r="MHI740"/>
      <c r="MHJ740"/>
      <c r="MHK740"/>
      <c r="MHL740"/>
      <c r="MHM740"/>
      <c r="MHN740"/>
      <c r="MHO740"/>
      <c r="MHP740"/>
      <c r="MHQ740"/>
      <c r="MHR740"/>
      <c r="MHS740"/>
      <c r="MHT740"/>
      <c r="MHU740"/>
      <c r="MHV740"/>
      <c r="MHW740"/>
      <c r="MHX740"/>
      <c r="MHY740"/>
      <c r="MHZ740"/>
      <c r="MIA740"/>
      <c r="MIB740"/>
      <c r="MIC740"/>
      <c r="MID740"/>
      <c r="MIE740"/>
      <c r="MIF740"/>
      <c r="MIG740"/>
      <c r="MIH740"/>
      <c r="MII740"/>
      <c r="MIJ740"/>
      <c r="MIK740"/>
      <c r="MIL740"/>
      <c r="MIM740"/>
      <c r="MIN740"/>
      <c r="MIO740"/>
      <c r="MIP740"/>
      <c r="MIQ740"/>
      <c r="MIR740"/>
      <c r="MIS740"/>
      <c r="MIT740"/>
      <c r="MIU740"/>
      <c r="MIV740"/>
      <c r="MIW740"/>
      <c r="MIX740"/>
      <c r="MIY740"/>
      <c r="MIZ740"/>
      <c r="MJA740"/>
      <c r="MJB740"/>
      <c r="MJC740"/>
      <c r="MJD740"/>
      <c r="MJE740"/>
      <c r="MJF740"/>
      <c r="MJG740"/>
      <c r="MJH740"/>
      <c r="MJI740"/>
      <c r="MJJ740"/>
      <c r="MJK740"/>
      <c r="MJL740"/>
      <c r="MJM740"/>
      <c r="MJN740"/>
      <c r="MJO740"/>
      <c r="MJP740"/>
      <c r="MJQ740"/>
      <c r="MJR740"/>
      <c r="MJS740"/>
      <c r="MJT740"/>
      <c r="MJU740"/>
      <c r="MJV740"/>
      <c r="MJW740"/>
      <c r="MJX740"/>
      <c r="MJY740"/>
      <c r="MJZ740"/>
      <c r="MKA740"/>
      <c r="MKB740"/>
      <c r="MKC740"/>
      <c r="MKD740"/>
      <c r="MKE740"/>
      <c r="MKF740"/>
      <c r="MKG740"/>
      <c r="MKH740"/>
      <c r="MKI740"/>
      <c r="MKJ740"/>
      <c r="MKK740"/>
      <c r="MKL740"/>
      <c r="MKM740"/>
      <c r="MKN740"/>
      <c r="MKO740"/>
      <c r="MKP740"/>
      <c r="MKQ740"/>
      <c r="MKR740"/>
      <c r="MKS740"/>
      <c r="MKT740"/>
      <c r="MKU740"/>
      <c r="MKV740"/>
      <c r="MKW740"/>
      <c r="MKX740"/>
      <c r="MKY740"/>
      <c r="MKZ740"/>
      <c r="MLA740"/>
      <c r="MLB740"/>
      <c r="MLC740"/>
      <c r="MLD740"/>
      <c r="MLE740"/>
      <c r="MLF740"/>
      <c r="MLG740"/>
      <c r="MLH740"/>
      <c r="MLI740"/>
      <c r="MLJ740"/>
      <c r="MLK740"/>
      <c r="MLL740"/>
      <c r="MLM740"/>
      <c r="MLN740"/>
      <c r="MLO740"/>
      <c r="MLP740"/>
      <c r="MLQ740"/>
      <c r="MLR740"/>
      <c r="MLS740"/>
      <c r="MLT740"/>
      <c r="MLU740"/>
      <c r="MLV740"/>
      <c r="MLW740"/>
      <c r="MLX740"/>
      <c r="MLY740"/>
      <c r="MLZ740"/>
      <c r="MMA740"/>
      <c r="MMB740"/>
      <c r="MMC740"/>
      <c r="MMD740"/>
      <c r="MME740"/>
      <c r="MMF740"/>
      <c r="MMG740"/>
      <c r="MMH740"/>
      <c r="MMI740"/>
      <c r="MMJ740"/>
      <c r="MMK740"/>
      <c r="MML740"/>
      <c r="MMM740"/>
      <c r="MMN740"/>
      <c r="MMO740"/>
      <c r="MMP740"/>
      <c r="MMQ740"/>
      <c r="MMR740"/>
      <c r="MMS740"/>
      <c r="MMT740"/>
      <c r="MMU740"/>
      <c r="MMV740"/>
      <c r="MMW740"/>
      <c r="MMX740"/>
      <c r="MMY740"/>
      <c r="MMZ740"/>
      <c r="MNA740"/>
      <c r="MNB740"/>
      <c r="MNC740"/>
      <c r="MND740"/>
      <c r="MNE740"/>
      <c r="MNF740"/>
      <c r="MNG740"/>
      <c r="MNH740"/>
      <c r="MNI740"/>
      <c r="MNJ740"/>
      <c r="MNK740"/>
      <c r="MNL740"/>
      <c r="MNM740"/>
      <c r="MNN740"/>
      <c r="MNO740"/>
      <c r="MNP740"/>
      <c r="MNQ740"/>
      <c r="MNR740"/>
      <c r="MNS740"/>
      <c r="MNT740"/>
      <c r="MNU740"/>
      <c r="MNV740"/>
      <c r="MNW740"/>
      <c r="MNX740"/>
      <c r="MNY740"/>
      <c r="MNZ740"/>
      <c r="MOA740"/>
      <c r="MOB740"/>
      <c r="MOC740"/>
      <c r="MOD740"/>
      <c r="MOE740"/>
      <c r="MOF740"/>
      <c r="MOG740"/>
      <c r="MOH740"/>
      <c r="MOI740"/>
      <c r="MOJ740"/>
      <c r="MOK740"/>
      <c r="MOL740"/>
      <c r="MOM740"/>
      <c r="MON740"/>
      <c r="MOO740"/>
      <c r="MOP740"/>
      <c r="MOQ740"/>
      <c r="MOR740"/>
      <c r="MOS740"/>
      <c r="MOT740"/>
      <c r="MOU740"/>
      <c r="MOV740"/>
      <c r="MOW740"/>
      <c r="MOX740"/>
      <c r="MOY740"/>
      <c r="MOZ740"/>
      <c r="MPA740"/>
      <c r="MPB740"/>
      <c r="MPC740"/>
      <c r="MPD740"/>
      <c r="MPE740"/>
      <c r="MPF740"/>
      <c r="MPG740"/>
      <c r="MPH740"/>
      <c r="MPI740"/>
      <c r="MPJ740"/>
      <c r="MPK740"/>
      <c r="MPL740"/>
      <c r="MPM740"/>
      <c r="MPN740"/>
      <c r="MPO740"/>
      <c r="MPP740"/>
      <c r="MPQ740"/>
      <c r="MPR740"/>
      <c r="MPS740"/>
      <c r="MPT740"/>
      <c r="MPU740"/>
      <c r="MPV740"/>
      <c r="MPW740"/>
      <c r="MPX740"/>
      <c r="MPY740"/>
      <c r="MPZ740"/>
      <c r="MQA740"/>
      <c r="MQB740"/>
      <c r="MQC740"/>
      <c r="MQD740"/>
      <c r="MQE740"/>
      <c r="MQF740"/>
      <c r="MQG740"/>
      <c r="MQH740"/>
      <c r="MQI740"/>
      <c r="MQJ740"/>
      <c r="MQK740"/>
      <c r="MQL740"/>
      <c r="MQM740"/>
      <c r="MQN740"/>
      <c r="MQO740"/>
      <c r="MQP740"/>
      <c r="MQQ740"/>
      <c r="MQR740"/>
      <c r="MQS740"/>
      <c r="MQT740"/>
      <c r="MQU740"/>
      <c r="MQV740"/>
      <c r="MQW740"/>
      <c r="MQX740"/>
      <c r="MQY740"/>
      <c r="MQZ740"/>
      <c r="MRA740"/>
      <c r="MRB740"/>
      <c r="MRC740"/>
      <c r="MRD740"/>
      <c r="MRE740"/>
      <c r="MRF740"/>
      <c r="MRG740"/>
      <c r="MRH740"/>
      <c r="MRI740"/>
      <c r="MRJ740"/>
      <c r="MRK740"/>
      <c r="MRL740"/>
      <c r="MRM740"/>
      <c r="MRN740"/>
      <c r="MRO740"/>
      <c r="MRP740"/>
      <c r="MRQ740"/>
      <c r="MRR740"/>
      <c r="MRS740"/>
      <c r="MRT740"/>
      <c r="MRU740"/>
      <c r="MRV740"/>
      <c r="MRW740"/>
      <c r="MRX740"/>
      <c r="MRY740"/>
      <c r="MRZ740"/>
      <c r="MSA740"/>
      <c r="MSB740"/>
      <c r="MSC740"/>
      <c r="MSD740"/>
      <c r="MSE740"/>
      <c r="MSF740"/>
      <c r="MSG740"/>
      <c r="MSH740"/>
      <c r="MSI740"/>
      <c r="MSJ740"/>
      <c r="MSK740"/>
      <c r="MSL740"/>
      <c r="MSM740"/>
      <c r="MSN740"/>
      <c r="MSO740"/>
      <c r="MSP740"/>
      <c r="MSQ740"/>
      <c r="MSR740"/>
      <c r="MSS740"/>
      <c r="MST740"/>
      <c r="MSU740"/>
      <c r="MSV740"/>
      <c r="MSW740"/>
      <c r="MSX740"/>
      <c r="MSY740"/>
      <c r="MSZ740"/>
      <c r="MTA740"/>
      <c r="MTB740"/>
      <c r="MTC740"/>
      <c r="MTD740"/>
      <c r="MTE740"/>
      <c r="MTF740"/>
      <c r="MTG740"/>
      <c r="MTH740"/>
      <c r="MTI740"/>
      <c r="MTJ740"/>
      <c r="MTK740"/>
      <c r="MTL740"/>
      <c r="MTM740"/>
      <c r="MTN740"/>
      <c r="MTO740"/>
      <c r="MTP740"/>
      <c r="MTQ740"/>
      <c r="MTR740"/>
      <c r="MTS740"/>
      <c r="MTT740"/>
      <c r="MTU740"/>
      <c r="MTV740"/>
      <c r="MTW740"/>
      <c r="MTX740"/>
      <c r="MTY740"/>
      <c r="MTZ740"/>
      <c r="MUA740"/>
      <c r="MUB740"/>
      <c r="MUC740"/>
      <c r="MUD740"/>
      <c r="MUE740"/>
      <c r="MUF740"/>
      <c r="MUG740"/>
      <c r="MUH740"/>
      <c r="MUI740"/>
      <c r="MUJ740"/>
      <c r="MUK740"/>
      <c r="MUL740"/>
      <c r="MUM740"/>
      <c r="MUN740"/>
      <c r="MUO740"/>
      <c r="MUP740"/>
      <c r="MUQ740"/>
      <c r="MUR740"/>
      <c r="MUS740"/>
      <c r="MUT740"/>
      <c r="MUU740"/>
      <c r="MUV740"/>
      <c r="MUW740"/>
      <c r="MUX740"/>
      <c r="MUY740"/>
      <c r="MUZ740"/>
      <c r="MVA740"/>
      <c r="MVB740"/>
      <c r="MVC740"/>
      <c r="MVD740"/>
      <c r="MVE740"/>
      <c r="MVF740"/>
      <c r="MVG740"/>
      <c r="MVH740"/>
      <c r="MVI740"/>
      <c r="MVJ740"/>
      <c r="MVK740"/>
      <c r="MVL740"/>
      <c r="MVM740"/>
      <c r="MVN740"/>
      <c r="MVO740"/>
      <c r="MVP740"/>
      <c r="MVQ740"/>
      <c r="MVR740"/>
      <c r="MVS740"/>
      <c r="MVT740"/>
      <c r="MVU740"/>
      <c r="MVV740"/>
      <c r="MVW740"/>
      <c r="MVX740"/>
      <c r="MVY740"/>
      <c r="MVZ740"/>
      <c r="MWA740"/>
      <c r="MWB740"/>
      <c r="MWC740"/>
      <c r="MWD740"/>
      <c r="MWE740"/>
      <c r="MWF740"/>
      <c r="MWG740"/>
      <c r="MWH740"/>
      <c r="MWI740"/>
      <c r="MWJ740"/>
      <c r="MWK740"/>
      <c r="MWL740"/>
      <c r="MWM740"/>
      <c r="MWN740"/>
      <c r="MWO740"/>
      <c r="MWP740"/>
      <c r="MWQ740"/>
      <c r="MWR740"/>
      <c r="MWS740"/>
      <c r="MWT740"/>
      <c r="MWU740"/>
      <c r="MWV740"/>
      <c r="MWW740"/>
      <c r="MWX740"/>
      <c r="MWY740"/>
      <c r="MWZ740"/>
      <c r="MXA740"/>
      <c r="MXB740"/>
      <c r="MXC740"/>
      <c r="MXD740"/>
      <c r="MXE740"/>
      <c r="MXF740"/>
      <c r="MXG740"/>
      <c r="MXH740"/>
      <c r="MXI740"/>
      <c r="MXJ740"/>
      <c r="MXK740"/>
      <c r="MXL740"/>
      <c r="MXM740"/>
      <c r="MXN740"/>
      <c r="MXO740"/>
      <c r="MXP740"/>
      <c r="MXQ740"/>
      <c r="MXR740"/>
      <c r="MXS740"/>
      <c r="MXT740"/>
      <c r="MXU740"/>
      <c r="MXV740"/>
      <c r="MXW740"/>
      <c r="MXX740"/>
      <c r="MXY740"/>
      <c r="MXZ740"/>
      <c r="MYA740"/>
      <c r="MYB740"/>
      <c r="MYC740"/>
      <c r="MYD740"/>
      <c r="MYE740"/>
      <c r="MYF740"/>
      <c r="MYG740"/>
      <c r="MYH740"/>
      <c r="MYI740"/>
      <c r="MYJ740"/>
      <c r="MYK740"/>
      <c r="MYL740"/>
      <c r="MYM740"/>
      <c r="MYN740"/>
      <c r="MYO740"/>
      <c r="MYP740"/>
      <c r="MYQ740"/>
      <c r="MYR740"/>
      <c r="MYS740"/>
      <c r="MYT740"/>
      <c r="MYU740"/>
      <c r="MYV740"/>
      <c r="MYW740"/>
      <c r="MYX740"/>
      <c r="MYY740"/>
      <c r="MYZ740"/>
      <c r="MZA740"/>
      <c r="MZB740"/>
      <c r="MZC740"/>
      <c r="MZD740"/>
      <c r="MZE740"/>
      <c r="MZF740"/>
      <c r="MZG740"/>
      <c r="MZH740"/>
      <c r="MZI740"/>
      <c r="MZJ740"/>
      <c r="MZK740"/>
      <c r="MZL740"/>
      <c r="MZM740"/>
      <c r="MZN740"/>
      <c r="MZO740"/>
      <c r="MZP740"/>
      <c r="MZQ740"/>
      <c r="MZR740"/>
      <c r="MZS740"/>
      <c r="MZT740"/>
      <c r="MZU740"/>
      <c r="MZV740"/>
      <c r="MZW740"/>
      <c r="MZX740"/>
      <c r="MZY740"/>
      <c r="MZZ740"/>
      <c r="NAA740"/>
      <c r="NAB740"/>
      <c r="NAC740"/>
      <c r="NAD740"/>
      <c r="NAE740"/>
      <c r="NAF740"/>
      <c r="NAG740"/>
      <c r="NAH740"/>
      <c r="NAI740"/>
      <c r="NAJ740"/>
      <c r="NAK740"/>
      <c r="NAL740"/>
      <c r="NAM740"/>
      <c r="NAN740"/>
      <c r="NAO740"/>
      <c r="NAP740"/>
      <c r="NAQ740"/>
      <c r="NAR740"/>
      <c r="NAS740"/>
      <c r="NAT740"/>
      <c r="NAU740"/>
      <c r="NAV740"/>
      <c r="NAW740"/>
      <c r="NAX740"/>
      <c r="NAY740"/>
      <c r="NAZ740"/>
      <c r="NBA740"/>
      <c r="NBB740"/>
      <c r="NBC740"/>
      <c r="NBD740"/>
      <c r="NBE740"/>
      <c r="NBF740"/>
      <c r="NBG740"/>
      <c r="NBH740"/>
      <c r="NBI740"/>
      <c r="NBJ740"/>
      <c r="NBK740"/>
      <c r="NBL740"/>
      <c r="NBM740"/>
      <c r="NBN740"/>
      <c r="NBO740"/>
      <c r="NBP740"/>
      <c r="NBQ740"/>
      <c r="NBR740"/>
      <c r="NBS740"/>
      <c r="NBT740"/>
      <c r="NBU740"/>
      <c r="NBV740"/>
      <c r="NBW740"/>
      <c r="NBX740"/>
      <c r="NBY740"/>
      <c r="NBZ740"/>
      <c r="NCA740"/>
      <c r="NCB740"/>
      <c r="NCC740"/>
      <c r="NCD740"/>
      <c r="NCE740"/>
      <c r="NCF740"/>
      <c r="NCG740"/>
      <c r="NCH740"/>
      <c r="NCI740"/>
      <c r="NCJ740"/>
      <c r="NCK740"/>
      <c r="NCL740"/>
      <c r="NCM740"/>
      <c r="NCN740"/>
      <c r="NCO740"/>
      <c r="NCP740"/>
      <c r="NCQ740"/>
      <c r="NCR740"/>
      <c r="NCS740"/>
      <c r="NCT740"/>
      <c r="NCU740"/>
      <c r="NCV740"/>
      <c r="NCW740"/>
      <c r="NCX740"/>
      <c r="NCY740"/>
      <c r="NCZ740"/>
      <c r="NDA740"/>
      <c r="NDB740"/>
      <c r="NDC740"/>
      <c r="NDD740"/>
      <c r="NDE740"/>
      <c r="NDF740"/>
      <c r="NDG740"/>
      <c r="NDH740"/>
      <c r="NDI740"/>
      <c r="NDJ740"/>
      <c r="NDK740"/>
      <c r="NDL740"/>
      <c r="NDM740"/>
      <c r="NDN740"/>
      <c r="NDO740"/>
      <c r="NDP740"/>
      <c r="NDQ740"/>
      <c r="NDR740"/>
      <c r="NDS740"/>
      <c r="NDT740"/>
      <c r="NDU740"/>
      <c r="NDV740"/>
      <c r="NDW740"/>
      <c r="NDX740"/>
      <c r="NDY740"/>
      <c r="NDZ740"/>
      <c r="NEA740"/>
      <c r="NEB740"/>
      <c r="NEC740"/>
      <c r="NED740"/>
      <c r="NEE740"/>
      <c r="NEF740"/>
      <c r="NEG740"/>
      <c r="NEH740"/>
      <c r="NEI740"/>
      <c r="NEJ740"/>
      <c r="NEK740"/>
      <c r="NEL740"/>
      <c r="NEM740"/>
      <c r="NEN740"/>
      <c r="NEO740"/>
      <c r="NEP740"/>
      <c r="NEQ740"/>
      <c r="NER740"/>
      <c r="NES740"/>
      <c r="NET740"/>
      <c r="NEU740"/>
      <c r="NEV740"/>
      <c r="NEW740"/>
      <c r="NEX740"/>
      <c r="NEY740"/>
      <c r="NEZ740"/>
      <c r="NFA740"/>
      <c r="NFB740"/>
      <c r="NFC740"/>
      <c r="NFD740"/>
      <c r="NFE740"/>
      <c r="NFF740"/>
      <c r="NFG740"/>
      <c r="NFH740"/>
      <c r="NFI740"/>
      <c r="NFJ740"/>
      <c r="NFK740"/>
      <c r="NFL740"/>
      <c r="NFM740"/>
      <c r="NFN740"/>
      <c r="NFO740"/>
      <c r="NFP740"/>
      <c r="NFQ740"/>
      <c r="NFR740"/>
      <c r="NFS740"/>
      <c r="NFT740"/>
      <c r="NFU740"/>
      <c r="NFV740"/>
      <c r="NFW740"/>
      <c r="NFX740"/>
      <c r="NFY740"/>
      <c r="NFZ740"/>
      <c r="NGA740"/>
      <c r="NGB740"/>
      <c r="NGC740"/>
      <c r="NGD740"/>
      <c r="NGE740"/>
      <c r="NGF740"/>
      <c r="NGG740"/>
      <c r="NGH740"/>
      <c r="NGI740"/>
      <c r="NGJ740"/>
      <c r="NGK740"/>
      <c r="NGL740"/>
      <c r="NGM740"/>
      <c r="NGN740"/>
      <c r="NGO740"/>
      <c r="NGP740"/>
      <c r="NGQ740"/>
      <c r="NGR740"/>
      <c r="NGS740"/>
      <c r="NGT740"/>
      <c r="NGU740"/>
      <c r="NGV740"/>
      <c r="NGW740"/>
      <c r="NGX740"/>
      <c r="NGY740"/>
      <c r="NGZ740"/>
      <c r="NHA740"/>
      <c r="NHB740"/>
      <c r="NHC740"/>
      <c r="NHD740"/>
      <c r="NHE740"/>
      <c r="NHF740"/>
      <c r="NHG740"/>
      <c r="NHH740"/>
      <c r="NHI740"/>
      <c r="NHJ740"/>
      <c r="NHK740"/>
      <c r="NHL740"/>
      <c r="NHM740"/>
      <c r="NHN740"/>
      <c r="NHO740"/>
      <c r="NHP740"/>
      <c r="NHQ740"/>
      <c r="NHR740"/>
      <c r="NHS740"/>
      <c r="NHT740"/>
      <c r="NHU740"/>
      <c r="NHV740"/>
      <c r="NHW740"/>
      <c r="NHX740"/>
      <c r="NHY740"/>
      <c r="NHZ740"/>
      <c r="NIA740"/>
      <c r="NIB740"/>
      <c r="NIC740"/>
      <c r="NID740"/>
      <c r="NIE740"/>
      <c r="NIF740"/>
      <c r="NIG740"/>
      <c r="NIH740"/>
      <c r="NII740"/>
      <c r="NIJ740"/>
      <c r="NIK740"/>
      <c r="NIL740"/>
      <c r="NIM740"/>
      <c r="NIN740"/>
      <c r="NIO740"/>
      <c r="NIP740"/>
      <c r="NIQ740"/>
      <c r="NIR740"/>
      <c r="NIS740"/>
      <c r="NIT740"/>
      <c r="NIU740"/>
      <c r="NIV740"/>
      <c r="NIW740"/>
      <c r="NIX740"/>
      <c r="NIY740"/>
      <c r="NIZ740"/>
      <c r="NJA740"/>
      <c r="NJB740"/>
      <c r="NJC740"/>
      <c r="NJD740"/>
      <c r="NJE740"/>
      <c r="NJF740"/>
      <c r="NJG740"/>
      <c r="NJH740"/>
      <c r="NJI740"/>
      <c r="NJJ740"/>
      <c r="NJK740"/>
      <c r="NJL740"/>
      <c r="NJM740"/>
      <c r="NJN740"/>
      <c r="NJO740"/>
      <c r="NJP740"/>
      <c r="NJQ740"/>
      <c r="NJR740"/>
      <c r="NJS740"/>
      <c r="NJT740"/>
      <c r="NJU740"/>
      <c r="NJV740"/>
      <c r="NJW740"/>
      <c r="NJX740"/>
      <c r="NJY740"/>
      <c r="NJZ740"/>
      <c r="NKA740"/>
      <c r="NKB740"/>
      <c r="NKC740"/>
      <c r="NKD740"/>
      <c r="NKE740"/>
      <c r="NKF740"/>
      <c r="NKG740"/>
      <c r="NKH740"/>
      <c r="NKI740"/>
      <c r="NKJ740"/>
      <c r="NKK740"/>
      <c r="NKL740"/>
      <c r="NKM740"/>
      <c r="NKN740"/>
      <c r="NKO740"/>
      <c r="NKP740"/>
      <c r="NKQ740"/>
      <c r="NKR740"/>
      <c r="NKS740"/>
      <c r="NKT740"/>
      <c r="NKU740"/>
      <c r="NKV740"/>
      <c r="NKW740"/>
      <c r="NKX740"/>
      <c r="NKY740"/>
      <c r="NKZ740"/>
      <c r="NLA740"/>
      <c r="NLB740"/>
      <c r="NLC740"/>
      <c r="NLD740"/>
      <c r="NLE740"/>
      <c r="NLF740"/>
      <c r="NLG740"/>
      <c r="NLH740"/>
      <c r="NLI740"/>
      <c r="NLJ740"/>
      <c r="NLK740"/>
      <c r="NLL740"/>
      <c r="NLM740"/>
      <c r="NLN740"/>
      <c r="NLO740"/>
      <c r="NLP740"/>
      <c r="NLQ740"/>
      <c r="NLR740"/>
      <c r="NLS740"/>
      <c r="NLT740"/>
      <c r="NLU740"/>
      <c r="NLV740"/>
      <c r="NLW740"/>
      <c r="NLX740"/>
      <c r="NLY740"/>
      <c r="NLZ740"/>
      <c r="NMA740"/>
      <c r="NMB740"/>
      <c r="NMC740"/>
      <c r="NMD740"/>
      <c r="NME740"/>
      <c r="NMF740"/>
      <c r="NMG740"/>
      <c r="NMH740"/>
      <c r="NMI740"/>
      <c r="NMJ740"/>
      <c r="NMK740"/>
      <c r="NML740"/>
      <c r="NMM740"/>
      <c r="NMN740"/>
      <c r="NMO740"/>
      <c r="NMP740"/>
      <c r="NMQ740"/>
      <c r="NMR740"/>
      <c r="NMS740"/>
      <c r="NMT740"/>
      <c r="NMU740"/>
      <c r="NMV740"/>
      <c r="NMW740"/>
      <c r="NMX740"/>
      <c r="NMY740"/>
      <c r="NMZ740"/>
      <c r="NNA740"/>
      <c r="NNB740"/>
      <c r="NNC740"/>
      <c r="NND740"/>
      <c r="NNE740"/>
      <c r="NNF740"/>
      <c r="NNG740"/>
      <c r="NNH740"/>
      <c r="NNI740"/>
      <c r="NNJ740"/>
      <c r="NNK740"/>
      <c r="NNL740"/>
      <c r="NNM740"/>
      <c r="NNN740"/>
      <c r="NNO740"/>
      <c r="NNP740"/>
      <c r="NNQ740"/>
      <c r="NNR740"/>
      <c r="NNS740"/>
      <c r="NNT740"/>
      <c r="NNU740"/>
      <c r="NNV740"/>
      <c r="NNW740"/>
      <c r="NNX740"/>
      <c r="NNY740"/>
      <c r="NNZ740"/>
      <c r="NOA740"/>
      <c r="NOB740"/>
      <c r="NOC740"/>
      <c r="NOD740"/>
      <c r="NOE740"/>
      <c r="NOF740"/>
      <c r="NOG740"/>
      <c r="NOH740"/>
      <c r="NOI740"/>
      <c r="NOJ740"/>
      <c r="NOK740"/>
      <c r="NOL740"/>
      <c r="NOM740"/>
      <c r="NON740"/>
      <c r="NOO740"/>
      <c r="NOP740"/>
      <c r="NOQ740"/>
      <c r="NOR740"/>
      <c r="NOS740"/>
      <c r="NOT740"/>
      <c r="NOU740"/>
      <c r="NOV740"/>
      <c r="NOW740"/>
      <c r="NOX740"/>
      <c r="NOY740"/>
      <c r="NOZ740"/>
      <c r="NPA740"/>
      <c r="NPB740"/>
      <c r="NPC740"/>
      <c r="NPD740"/>
      <c r="NPE740"/>
      <c r="NPF740"/>
      <c r="NPG740"/>
      <c r="NPH740"/>
      <c r="NPI740"/>
      <c r="NPJ740"/>
      <c r="NPK740"/>
      <c r="NPL740"/>
      <c r="NPM740"/>
      <c r="NPN740"/>
      <c r="NPO740"/>
      <c r="NPP740"/>
      <c r="NPQ740"/>
      <c r="NPR740"/>
      <c r="NPS740"/>
      <c r="NPT740"/>
      <c r="NPU740"/>
      <c r="NPV740"/>
      <c r="NPW740"/>
      <c r="NPX740"/>
      <c r="NPY740"/>
      <c r="NPZ740"/>
      <c r="NQA740"/>
      <c r="NQB740"/>
      <c r="NQC740"/>
      <c r="NQD740"/>
      <c r="NQE740"/>
      <c r="NQF740"/>
      <c r="NQG740"/>
      <c r="NQH740"/>
      <c r="NQI740"/>
      <c r="NQJ740"/>
      <c r="NQK740"/>
      <c r="NQL740"/>
      <c r="NQM740"/>
      <c r="NQN740"/>
      <c r="NQO740"/>
      <c r="NQP740"/>
      <c r="NQQ740"/>
      <c r="NQR740"/>
      <c r="NQS740"/>
      <c r="NQT740"/>
      <c r="NQU740"/>
      <c r="NQV740"/>
      <c r="NQW740"/>
      <c r="NQX740"/>
      <c r="NQY740"/>
      <c r="NQZ740"/>
      <c r="NRA740"/>
      <c r="NRB740"/>
      <c r="NRC740"/>
      <c r="NRD740"/>
      <c r="NRE740"/>
      <c r="NRF740"/>
      <c r="NRG740"/>
      <c r="NRH740"/>
      <c r="NRI740"/>
      <c r="NRJ740"/>
      <c r="NRK740"/>
      <c r="NRL740"/>
      <c r="NRM740"/>
      <c r="NRN740"/>
      <c r="NRO740"/>
      <c r="NRP740"/>
      <c r="NRQ740"/>
      <c r="NRR740"/>
      <c r="NRS740"/>
      <c r="NRT740"/>
      <c r="NRU740"/>
      <c r="NRV740"/>
      <c r="NRW740"/>
      <c r="NRX740"/>
      <c r="NRY740"/>
      <c r="NRZ740"/>
      <c r="NSA740"/>
      <c r="NSB740"/>
      <c r="NSC740"/>
      <c r="NSD740"/>
      <c r="NSE740"/>
      <c r="NSF740"/>
      <c r="NSG740"/>
      <c r="NSH740"/>
      <c r="NSI740"/>
      <c r="NSJ740"/>
      <c r="NSK740"/>
      <c r="NSL740"/>
      <c r="NSM740"/>
      <c r="NSN740"/>
      <c r="NSO740"/>
      <c r="NSP740"/>
      <c r="NSQ740"/>
      <c r="NSR740"/>
      <c r="NSS740"/>
      <c r="NST740"/>
      <c r="NSU740"/>
      <c r="NSV740"/>
      <c r="NSW740"/>
      <c r="NSX740"/>
      <c r="NSY740"/>
      <c r="NSZ740"/>
      <c r="NTA740"/>
      <c r="NTB740"/>
      <c r="NTC740"/>
      <c r="NTD740"/>
      <c r="NTE740"/>
      <c r="NTF740"/>
      <c r="NTG740"/>
      <c r="NTH740"/>
      <c r="NTI740"/>
      <c r="NTJ740"/>
      <c r="NTK740"/>
      <c r="NTL740"/>
      <c r="NTM740"/>
      <c r="NTN740"/>
      <c r="NTO740"/>
      <c r="NTP740"/>
      <c r="NTQ740"/>
      <c r="NTR740"/>
      <c r="NTS740"/>
      <c r="NTT740"/>
      <c r="NTU740"/>
      <c r="NTV740"/>
      <c r="NTW740"/>
      <c r="NTX740"/>
      <c r="NTY740"/>
      <c r="NTZ740"/>
      <c r="NUA740"/>
      <c r="NUB740"/>
      <c r="NUC740"/>
      <c r="NUD740"/>
      <c r="NUE740"/>
      <c r="NUF740"/>
      <c r="NUG740"/>
      <c r="NUH740"/>
      <c r="NUI740"/>
      <c r="NUJ740"/>
      <c r="NUK740"/>
      <c r="NUL740"/>
      <c r="NUM740"/>
      <c r="NUN740"/>
      <c r="NUO740"/>
      <c r="NUP740"/>
      <c r="NUQ740"/>
      <c r="NUR740"/>
      <c r="NUS740"/>
      <c r="NUT740"/>
      <c r="NUU740"/>
      <c r="NUV740"/>
      <c r="NUW740"/>
      <c r="NUX740"/>
      <c r="NUY740"/>
      <c r="NUZ740"/>
      <c r="NVA740"/>
      <c r="NVB740"/>
      <c r="NVC740"/>
      <c r="NVD740"/>
      <c r="NVE740"/>
      <c r="NVF740"/>
      <c r="NVG740"/>
      <c r="NVH740"/>
      <c r="NVI740"/>
      <c r="NVJ740"/>
      <c r="NVK740"/>
      <c r="NVL740"/>
      <c r="NVM740"/>
      <c r="NVN740"/>
      <c r="NVO740"/>
      <c r="NVP740"/>
      <c r="NVQ740"/>
      <c r="NVR740"/>
      <c r="NVS740"/>
      <c r="NVT740"/>
      <c r="NVU740"/>
      <c r="NVV740"/>
      <c r="NVW740"/>
      <c r="NVX740"/>
      <c r="NVY740"/>
      <c r="NVZ740"/>
      <c r="NWA740"/>
      <c r="NWB740"/>
      <c r="NWC740"/>
      <c r="NWD740"/>
      <c r="NWE740"/>
      <c r="NWF740"/>
      <c r="NWG740"/>
      <c r="NWH740"/>
      <c r="NWI740"/>
      <c r="NWJ740"/>
      <c r="NWK740"/>
      <c r="NWL740"/>
      <c r="NWM740"/>
      <c r="NWN740"/>
      <c r="NWO740"/>
      <c r="NWP740"/>
      <c r="NWQ740"/>
      <c r="NWR740"/>
      <c r="NWS740"/>
      <c r="NWT740"/>
      <c r="NWU740"/>
      <c r="NWV740"/>
      <c r="NWW740"/>
      <c r="NWX740"/>
      <c r="NWY740"/>
      <c r="NWZ740"/>
      <c r="NXA740"/>
      <c r="NXB740"/>
      <c r="NXC740"/>
      <c r="NXD740"/>
      <c r="NXE740"/>
      <c r="NXF740"/>
      <c r="NXG740"/>
      <c r="NXH740"/>
      <c r="NXI740"/>
      <c r="NXJ740"/>
      <c r="NXK740"/>
      <c r="NXL740"/>
      <c r="NXM740"/>
      <c r="NXN740"/>
      <c r="NXO740"/>
      <c r="NXP740"/>
      <c r="NXQ740"/>
      <c r="NXR740"/>
      <c r="NXS740"/>
      <c r="NXT740"/>
      <c r="NXU740"/>
      <c r="NXV740"/>
      <c r="NXW740"/>
      <c r="NXX740"/>
      <c r="NXY740"/>
      <c r="NXZ740"/>
      <c r="NYA740"/>
      <c r="NYB740"/>
      <c r="NYC740"/>
      <c r="NYD740"/>
      <c r="NYE740"/>
      <c r="NYF740"/>
      <c r="NYG740"/>
      <c r="NYH740"/>
      <c r="NYI740"/>
      <c r="NYJ740"/>
      <c r="NYK740"/>
      <c r="NYL740"/>
      <c r="NYM740"/>
      <c r="NYN740"/>
      <c r="NYO740"/>
      <c r="NYP740"/>
      <c r="NYQ740"/>
      <c r="NYR740"/>
      <c r="NYS740"/>
      <c r="NYT740"/>
      <c r="NYU740"/>
      <c r="NYV740"/>
      <c r="NYW740"/>
      <c r="NYX740"/>
      <c r="NYY740"/>
      <c r="NYZ740"/>
      <c r="NZA740"/>
      <c r="NZB740"/>
      <c r="NZC740"/>
      <c r="NZD740"/>
      <c r="NZE740"/>
      <c r="NZF740"/>
      <c r="NZG740"/>
      <c r="NZH740"/>
      <c r="NZI740"/>
      <c r="NZJ740"/>
      <c r="NZK740"/>
      <c r="NZL740"/>
      <c r="NZM740"/>
      <c r="NZN740"/>
      <c r="NZO740"/>
      <c r="NZP740"/>
      <c r="NZQ740"/>
      <c r="NZR740"/>
      <c r="NZS740"/>
      <c r="NZT740"/>
      <c r="NZU740"/>
      <c r="NZV740"/>
      <c r="NZW740"/>
      <c r="NZX740"/>
      <c r="NZY740"/>
      <c r="NZZ740"/>
      <c r="OAA740"/>
      <c r="OAB740"/>
      <c r="OAC740"/>
      <c r="OAD740"/>
      <c r="OAE740"/>
      <c r="OAF740"/>
      <c r="OAG740"/>
      <c r="OAH740"/>
      <c r="OAI740"/>
      <c r="OAJ740"/>
      <c r="OAK740"/>
      <c r="OAL740"/>
      <c r="OAM740"/>
      <c r="OAN740"/>
      <c r="OAO740"/>
      <c r="OAP740"/>
      <c r="OAQ740"/>
      <c r="OAR740"/>
      <c r="OAS740"/>
      <c r="OAT740"/>
      <c r="OAU740"/>
      <c r="OAV740"/>
      <c r="OAW740"/>
      <c r="OAX740"/>
      <c r="OAY740"/>
      <c r="OAZ740"/>
      <c r="OBA740"/>
      <c r="OBB740"/>
      <c r="OBC740"/>
      <c r="OBD740"/>
      <c r="OBE740"/>
      <c r="OBF740"/>
      <c r="OBG740"/>
      <c r="OBH740"/>
      <c r="OBI740"/>
      <c r="OBJ740"/>
      <c r="OBK740"/>
      <c r="OBL740"/>
      <c r="OBM740"/>
      <c r="OBN740"/>
      <c r="OBO740"/>
      <c r="OBP740"/>
      <c r="OBQ740"/>
      <c r="OBR740"/>
      <c r="OBS740"/>
      <c r="OBT740"/>
      <c r="OBU740"/>
      <c r="OBV740"/>
      <c r="OBW740"/>
      <c r="OBX740"/>
      <c r="OBY740"/>
      <c r="OBZ740"/>
      <c r="OCA740"/>
      <c r="OCB740"/>
      <c r="OCC740"/>
      <c r="OCD740"/>
      <c r="OCE740"/>
      <c r="OCF740"/>
      <c r="OCG740"/>
      <c r="OCH740"/>
      <c r="OCI740"/>
      <c r="OCJ740"/>
      <c r="OCK740"/>
      <c r="OCL740"/>
      <c r="OCM740"/>
      <c r="OCN740"/>
      <c r="OCO740"/>
      <c r="OCP740"/>
      <c r="OCQ740"/>
      <c r="OCR740"/>
      <c r="OCS740"/>
      <c r="OCT740"/>
      <c r="OCU740"/>
      <c r="OCV740"/>
      <c r="OCW740"/>
      <c r="OCX740"/>
      <c r="OCY740"/>
      <c r="OCZ740"/>
      <c r="ODA740"/>
      <c r="ODB740"/>
      <c r="ODC740"/>
      <c r="ODD740"/>
      <c r="ODE740"/>
      <c r="ODF740"/>
      <c r="ODG740"/>
      <c r="ODH740"/>
      <c r="ODI740"/>
      <c r="ODJ740"/>
      <c r="ODK740"/>
      <c r="ODL740"/>
      <c r="ODM740"/>
      <c r="ODN740"/>
      <c r="ODO740"/>
      <c r="ODP740"/>
      <c r="ODQ740"/>
      <c r="ODR740"/>
      <c r="ODS740"/>
      <c r="ODT740"/>
      <c r="ODU740"/>
      <c r="ODV740"/>
      <c r="ODW740"/>
      <c r="ODX740"/>
      <c r="ODY740"/>
      <c r="ODZ740"/>
      <c r="OEA740"/>
      <c r="OEB740"/>
      <c r="OEC740"/>
      <c r="OED740"/>
      <c r="OEE740"/>
      <c r="OEF740"/>
      <c r="OEG740"/>
      <c r="OEH740"/>
      <c r="OEI740"/>
      <c r="OEJ740"/>
      <c r="OEK740"/>
      <c r="OEL740"/>
      <c r="OEM740"/>
      <c r="OEN740"/>
      <c r="OEO740"/>
      <c r="OEP740"/>
      <c r="OEQ740"/>
      <c r="OER740"/>
      <c r="OES740"/>
      <c r="OET740"/>
      <c r="OEU740"/>
      <c r="OEV740"/>
      <c r="OEW740"/>
      <c r="OEX740"/>
      <c r="OEY740"/>
      <c r="OEZ740"/>
      <c r="OFA740"/>
      <c r="OFB740"/>
      <c r="OFC740"/>
      <c r="OFD740"/>
      <c r="OFE740"/>
      <c r="OFF740"/>
      <c r="OFG740"/>
      <c r="OFH740"/>
      <c r="OFI740"/>
      <c r="OFJ740"/>
      <c r="OFK740"/>
      <c r="OFL740"/>
      <c r="OFM740"/>
      <c r="OFN740"/>
      <c r="OFO740"/>
      <c r="OFP740"/>
      <c r="OFQ740"/>
      <c r="OFR740"/>
      <c r="OFS740"/>
      <c r="OFT740"/>
      <c r="OFU740"/>
      <c r="OFV740"/>
      <c r="OFW740"/>
      <c r="OFX740"/>
      <c r="OFY740"/>
      <c r="OFZ740"/>
      <c r="OGA740"/>
      <c r="OGB740"/>
      <c r="OGC740"/>
      <c r="OGD740"/>
      <c r="OGE740"/>
      <c r="OGF740"/>
      <c r="OGG740"/>
      <c r="OGH740"/>
      <c r="OGI740"/>
      <c r="OGJ740"/>
      <c r="OGK740"/>
      <c r="OGL740"/>
      <c r="OGM740"/>
      <c r="OGN740"/>
      <c r="OGO740"/>
      <c r="OGP740"/>
      <c r="OGQ740"/>
      <c r="OGR740"/>
      <c r="OGS740"/>
      <c r="OGT740"/>
      <c r="OGU740"/>
      <c r="OGV740"/>
      <c r="OGW740"/>
      <c r="OGX740"/>
      <c r="OGY740"/>
      <c r="OGZ740"/>
      <c r="OHA740"/>
      <c r="OHB740"/>
      <c r="OHC740"/>
      <c r="OHD740"/>
      <c r="OHE740"/>
      <c r="OHF740"/>
      <c r="OHG740"/>
      <c r="OHH740"/>
      <c r="OHI740"/>
      <c r="OHJ740"/>
      <c r="OHK740"/>
      <c r="OHL740"/>
      <c r="OHM740"/>
      <c r="OHN740"/>
      <c r="OHO740"/>
      <c r="OHP740"/>
      <c r="OHQ740"/>
      <c r="OHR740"/>
      <c r="OHS740"/>
      <c r="OHT740"/>
      <c r="OHU740"/>
      <c r="OHV740"/>
      <c r="OHW740"/>
      <c r="OHX740"/>
      <c r="OHY740"/>
      <c r="OHZ740"/>
      <c r="OIA740"/>
      <c r="OIB740"/>
      <c r="OIC740"/>
      <c r="OID740"/>
      <c r="OIE740"/>
      <c r="OIF740"/>
      <c r="OIG740"/>
      <c r="OIH740"/>
      <c r="OII740"/>
      <c r="OIJ740"/>
      <c r="OIK740"/>
      <c r="OIL740"/>
      <c r="OIM740"/>
      <c r="OIN740"/>
      <c r="OIO740"/>
      <c r="OIP740"/>
      <c r="OIQ740"/>
      <c r="OIR740"/>
      <c r="OIS740"/>
      <c r="OIT740"/>
      <c r="OIU740"/>
      <c r="OIV740"/>
      <c r="OIW740"/>
      <c r="OIX740"/>
      <c r="OIY740"/>
      <c r="OIZ740"/>
      <c r="OJA740"/>
      <c r="OJB740"/>
      <c r="OJC740"/>
      <c r="OJD740"/>
      <c r="OJE740"/>
      <c r="OJF740"/>
      <c r="OJG740"/>
      <c r="OJH740"/>
      <c r="OJI740"/>
      <c r="OJJ740"/>
      <c r="OJK740"/>
      <c r="OJL740"/>
      <c r="OJM740"/>
      <c r="OJN740"/>
      <c r="OJO740"/>
      <c r="OJP740"/>
      <c r="OJQ740"/>
      <c r="OJR740"/>
      <c r="OJS740"/>
      <c r="OJT740"/>
      <c r="OJU740"/>
      <c r="OJV740"/>
      <c r="OJW740"/>
      <c r="OJX740"/>
      <c r="OJY740"/>
      <c r="OJZ740"/>
      <c r="OKA740"/>
      <c r="OKB740"/>
      <c r="OKC740"/>
      <c r="OKD740"/>
      <c r="OKE740"/>
      <c r="OKF740"/>
      <c r="OKG740"/>
      <c r="OKH740"/>
      <c r="OKI740"/>
      <c r="OKJ740"/>
      <c r="OKK740"/>
      <c r="OKL740"/>
      <c r="OKM740"/>
      <c r="OKN740"/>
      <c r="OKO740"/>
      <c r="OKP740"/>
      <c r="OKQ740"/>
      <c r="OKR740"/>
      <c r="OKS740"/>
      <c r="OKT740"/>
      <c r="OKU740"/>
      <c r="OKV740"/>
      <c r="OKW740"/>
      <c r="OKX740"/>
      <c r="OKY740"/>
      <c r="OKZ740"/>
      <c r="OLA740"/>
      <c r="OLB740"/>
      <c r="OLC740"/>
      <c r="OLD740"/>
      <c r="OLE740"/>
      <c r="OLF740"/>
      <c r="OLG740"/>
      <c r="OLH740"/>
      <c r="OLI740"/>
      <c r="OLJ740"/>
      <c r="OLK740"/>
      <c r="OLL740"/>
      <c r="OLM740"/>
      <c r="OLN740"/>
      <c r="OLO740"/>
      <c r="OLP740"/>
      <c r="OLQ740"/>
      <c r="OLR740"/>
      <c r="OLS740"/>
      <c r="OLT740"/>
      <c r="OLU740"/>
      <c r="OLV740"/>
      <c r="OLW740"/>
      <c r="OLX740"/>
      <c r="OLY740"/>
      <c r="OLZ740"/>
      <c r="OMA740"/>
      <c r="OMB740"/>
      <c r="OMC740"/>
      <c r="OMD740"/>
      <c r="OME740"/>
      <c r="OMF740"/>
      <c r="OMG740"/>
      <c r="OMH740"/>
      <c r="OMI740"/>
      <c r="OMJ740"/>
      <c r="OMK740"/>
      <c r="OML740"/>
      <c r="OMM740"/>
      <c r="OMN740"/>
      <c r="OMO740"/>
      <c r="OMP740"/>
      <c r="OMQ740"/>
      <c r="OMR740"/>
      <c r="OMS740"/>
      <c r="OMT740"/>
      <c r="OMU740"/>
      <c r="OMV740"/>
      <c r="OMW740"/>
      <c r="OMX740"/>
      <c r="OMY740"/>
      <c r="OMZ740"/>
      <c r="ONA740"/>
      <c r="ONB740"/>
      <c r="ONC740"/>
      <c r="OND740"/>
      <c r="ONE740"/>
      <c r="ONF740"/>
      <c r="ONG740"/>
      <c r="ONH740"/>
      <c r="ONI740"/>
      <c r="ONJ740"/>
      <c r="ONK740"/>
      <c r="ONL740"/>
      <c r="ONM740"/>
      <c r="ONN740"/>
      <c r="ONO740"/>
      <c r="ONP740"/>
      <c r="ONQ740"/>
      <c r="ONR740"/>
      <c r="ONS740"/>
      <c r="ONT740"/>
      <c r="ONU740"/>
      <c r="ONV740"/>
      <c r="ONW740"/>
      <c r="ONX740"/>
      <c r="ONY740"/>
      <c r="ONZ740"/>
      <c r="OOA740"/>
      <c r="OOB740"/>
      <c r="OOC740"/>
      <c r="OOD740"/>
      <c r="OOE740"/>
      <c r="OOF740"/>
      <c r="OOG740"/>
      <c r="OOH740"/>
      <c r="OOI740"/>
      <c r="OOJ740"/>
      <c r="OOK740"/>
      <c r="OOL740"/>
      <c r="OOM740"/>
      <c r="OON740"/>
      <c r="OOO740"/>
      <c r="OOP740"/>
      <c r="OOQ740"/>
      <c r="OOR740"/>
      <c r="OOS740"/>
      <c r="OOT740"/>
      <c r="OOU740"/>
      <c r="OOV740"/>
      <c r="OOW740"/>
      <c r="OOX740"/>
      <c r="OOY740"/>
      <c r="OOZ740"/>
      <c r="OPA740"/>
      <c r="OPB740"/>
      <c r="OPC740"/>
      <c r="OPD740"/>
      <c r="OPE740"/>
      <c r="OPF740"/>
      <c r="OPG740"/>
      <c r="OPH740"/>
      <c r="OPI740"/>
      <c r="OPJ740"/>
      <c r="OPK740"/>
      <c r="OPL740"/>
      <c r="OPM740"/>
      <c r="OPN740"/>
      <c r="OPO740"/>
      <c r="OPP740"/>
      <c r="OPQ740"/>
      <c r="OPR740"/>
      <c r="OPS740"/>
      <c r="OPT740"/>
      <c r="OPU740"/>
      <c r="OPV740"/>
      <c r="OPW740"/>
      <c r="OPX740"/>
      <c r="OPY740"/>
      <c r="OPZ740"/>
      <c r="OQA740"/>
      <c r="OQB740"/>
      <c r="OQC740"/>
      <c r="OQD740"/>
      <c r="OQE740"/>
      <c r="OQF740"/>
      <c r="OQG740"/>
      <c r="OQH740"/>
      <c r="OQI740"/>
      <c r="OQJ740"/>
      <c r="OQK740"/>
      <c r="OQL740"/>
      <c r="OQM740"/>
      <c r="OQN740"/>
      <c r="OQO740"/>
      <c r="OQP740"/>
      <c r="OQQ740"/>
      <c r="OQR740"/>
      <c r="OQS740"/>
      <c r="OQT740"/>
      <c r="OQU740"/>
      <c r="OQV740"/>
      <c r="OQW740"/>
      <c r="OQX740"/>
      <c r="OQY740"/>
      <c r="OQZ740"/>
      <c r="ORA740"/>
      <c r="ORB740"/>
      <c r="ORC740"/>
      <c r="ORD740"/>
      <c r="ORE740"/>
      <c r="ORF740"/>
      <c r="ORG740"/>
      <c r="ORH740"/>
      <c r="ORI740"/>
      <c r="ORJ740"/>
      <c r="ORK740"/>
      <c r="ORL740"/>
      <c r="ORM740"/>
      <c r="ORN740"/>
      <c r="ORO740"/>
      <c r="ORP740"/>
      <c r="ORQ740"/>
      <c r="ORR740"/>
      <c r="ORS740"/>
      <c r="ORT740"/>
      <c r="ORU740"/>
      <c r="ORV740"/>
      <c r="ORW740"/>
      <c r="ORX740"/>
      <c r="ORY740"/>
      <c r="ORZ740"/>
      <c r="OSA740"/>
      <c r="OSB740"/>
      <c r="OSC740"/>
      <c r="OSD740"/>
      <c r="OSE740"/>
      <c r="OSF740"/>
      <c r="OSG740"/>
      <c r="OSH740"/>
      <c r="OSI740"/>
      <c r="OSJ740"/>
      <c r="OSK740"/>
      <c r="OSL740"/>
      <c r="OSM740"/>
      <c r="OSN740"/>
      <c r="OSO740"/>
      <c r="OSP740"/>
      <c r="OSQ740"/>
      <c r="OSR740"/>
      <c r="OSS740"/>
      <c r="OST740"/>
      <c r="OSU740"/>
      <c r="OSV740"/>
      <c r="OSW740"/>
      <c r="OSX740"/>
      <c r="OSY740"/>
      <c r="OSZ740"/>
      <c r="OTA740"/>
      <c r="OTB740"/>
      <c r="OTC740"/>
      <c r="OTD740"/>
      <c r="OTE740"/>
      <c r="OTF740"/>
      <c r="OTG740"/>
      <c r="OTH740"/>
      <c r="OTI740"/>
      <c r="OTJ740"/>
      <c r="OTK740"/>
      <c r="OTL740"/>
      <c r="OTM740"/>
      <c r="OTN740"/>
      <c r="OTO740"/>
      <c r="OTP740"/>
      <c r="OTQ740"/>
      <c r="OTR740"/>
      <c r="OTS740"/>
      <c r="OTT740"/>
      <c r="OTU740"/>
      <c r="OTV740"/>
      <c r="OTW740"/>
      <c r="OTX740"/>
      <c r="OTY740"/>
      <c r="OTZ740"/>
      <c r="OUA740"/>
      <c r="OUB740"/>
      <c r="OUC740"/>
      <c r="OUD740"/>
      <c r="OUE740"/>
      <c r="OUF740"/>
      <c r="OUG740"/>
      <c r="OUH740"/>
      <c r="OUI740"/>
      <c r="OUJ740"/>
      <c r="OUK740"/>
      <c r="OUL740"/>
      <c r="OUM740"/>
      <c r="OUN740"/>
      <c r="OUO740"/>
      <c r="OUP740"/>
      <c r="OUQ740"/>
      <c r="OUR740"/>
      <c r="OUS740"/>
      <c r="OUT740"/>
      <c r="OUU740"/>
      <c r="OUV740"/>
      <c r="OUW740"/>
      <c r="OUX740"/>
      <c r="OUY740"/>
      <c r="OUZ740"/>
      <c r="OVA740"/>
      <c r="OVB740"/>
      <c r="OVC740"/>
      <c r="OVD740"/>
      <c r="OVE740"/>
      <c r="OVF740"/>
      <c r="OVG740"/>
      <c r="OVH740"/>
      <c r="OVI740"/>
      <c r="OVJ740"/>
      <c r="OVK740"/>
      <c r="OVL740"/>
      <c r="OVM740"/>
      <c r="OVN740"/>
      <c r="OVO740"/>
      <c r="OVP740"/>
      <c r="OVQ740"/>
      <c r="OVR740"/>
      <c r="OVS740"/>
      <c r="OVT740"/>
      <c r="OVU740"/>
      <c r="OVV740"/>
      <c r="OVW740"/>
      <c r="OVX740"/>
      <c r="OVY740"/>
      <c r="OVZ740"/>
      <c r="OWA740"/>
      <c r="OWB740"/>
      <c r="OWC740"/>
      <c r="OWD740"/>
      <c r="OWE740"/>
      <c r="OWF740"/>
      <c r="OWG740"/>
      <c r="OWH740"/>
      <c r="OWI740"/>
      <c r="OWJ740"/>
      <c r="OWK740"/>
      <c r="OWL740"/>
      <c r="OWM740"/>
      <c r="OWN740"/>
      <c r="OWO740"/>
      <c r="OWP740"/>
      <c r="OWQ740"/>
      <c r="OWR740"/>
      <c r="OWS740"/>
      <c r="OWT740"/>
      <c r="OWU740"/>
      <c r="OWV740"/>
      <c r="OWW740"/>
      <c r="OWX740"/>
      <c r="OWY740"/>
      <c r="OWZ740"/>
      <c r="OXA740"/>
      <c r="OXB740"/>
      <c r="OXC740"/>
      <c r="OXD740"/>
      <c r="OXE740"/>
      <c r="OXF740"/>
      <c r="OXG740"/>
      <c r="OXH740"/>
      <c r="OXI740"/>
      <c r="OXJ740"/>
      <c r="OXK740"/>
      <c r="OXL740"/>
      <c r="OXM740"/>
      <c r="OXN740"/>
      <c r="OXO740"/>
      <c r="OXP740"/>
      <c r="OXQ740"/>
      <c r="OXR740"/>
      <c r="OXS740"/>
      <c r="OXT740"/>
      <c r="OXU740"/>
      <c r="OXV740"/>
      <c r="OXW740"/>
      <c r="OXX740"/>
      <c r="OXY740"/>
      <c r="OXZ740"/>
      <c r="OYA740"/>
      <c r="OYB740"/>
      <c r="OYC740"/>
      <c r="OYD740"/>
      <c r="OYE740"/>
      <c r="OYF740"/>
      <c r="OYG740"/>
      <c r="OYH740"/>
      <c r="OYI740"/>
      <c r="OYJ740"/>
      <c r="OYK740"/>
      <c r="OYL740"/>
      <c r="OYM740"/>
      <c r="OYN740"/>
      <c r="OYO740"/>
      <c r="OYP740"/>
      <c r="OYQ740"/>
      <c r="OYR740"/>
      <c r="OYS740"/>
      <c r="OYT740"/>
      <c r="OYU740"/>
      <c r="OYV740"/>
      <c r="OYW740"/>
      <c r="OYX740"/>
      <c r="OYY740"/>
      <c r="OYZ740"/>
      <c r="OZA740"/>
      <c r="OZB740"/>
      <c r="OZC740"/>
      <c r="OZD740"/>
      <c r="OZE740"/>
      <c r="OZF740"/>
      <c r="OZG740"/>
      <c r="OZH740"/>
      <c r="OZI740"/>
      <c r="OZJ740"/>
      <c r="OZK740"/>
      <c r="OZL740"/>
      <c r="OZM740"/>
      <c r="OZN740"/>
      <c r="OZO740"/>
      <c r="OZP740"/>
      <c r="OZQ740"/>
      <c r="OZR740"/>
      <c r="OZS740"/>
      <c r="OZT740"/>
      <c r="OZU740"/>
      <c r="OZV740"/>
      <c r="OZW740"/>
      <c r="OZX740"/>
      <c r="OZY740"/>
      <c r="OZZ740"/>
      <c r="PAA740"/>
      <c r="PAB740"/>
      <c r="PAC740"/>
      <c r="PAD740"/>
      <c r="PAE740"/>
      <c r="PAF740"/>
      <c r="PAG740"/>
      <c r="PAH740"/>
      <c r="PAI740"/>
      <c r="PAJ740"/>
      <c r="PAK740"/>
      <c r="PAL740"/>
      <c r="PAM740"/>
      <c r="PAN740"/>
      <c r="PAO740"/>
      <c r="PAP740"/>
      <c r="PAQ740"/>
      <c r="PAR740"/>
      <c r="PAS740"/>
      <c r="PAT740"/>
      <c r="PAU740"/>
      <c r="PAV740"/>
      <c r="PAW740"/>
      <c r="PAX740"/>
      <c r="PAY740"/>
      <c r="PAZ740"/>
      <c r="PBA740"/>
      <c r="PBB740"/>
      <c r="PBC740"/>
      <c r="PBD740"/>
      <c r="PBE740"/>
      <c r="PBF740"/>
      <c r="PBG740"/>
      <c r="PBH740"/>
      <c r="PBI740"/>
      <c r="PBJ740"/>
      <c r="PBK740"/>
      <c r="PBL740"/>
      <c r="PBM740"/>
      <c r="PBN740"/>
      <c r="PBO740"/>
      <c r="PBP740"/>
      <c r="PBQ740"/>
      <c r="PBR740"/>
      <c r="PBS740"/>
      <c r="PBT740"/>
      <c r="PBU740"/>
      <c r="PBV740"/>
      <c r="PBW740"/>
      <c r="PBX740"/>
      <c r="PBY740"/>
      <c r="PBZ740"/>
      <c r="PCA740"/>
      <c r="PCB740"/>
      <c r="PCC740"/>
      <c r="PCD740"/>
      <c r="PCE740"/>
      <c r="PCF740"/>
      <c r="PCG740"/>
      <c r="PCH740"/>
      <c r="PCI740"/>
      <c r="PCJ740"/>
      <c r="PCK740"/>
      <c r="PCL740"/>
      <c r="PCM740"/>
      <c r="PCN740"/>
      <c r="PCO740"/>
      <c r="PCP740"/>
      <c r="PCQ740"/>
      <c r="PCR740"/>
      <c r="PCS740"/>
      <c r="PCT740"/>
      <c r="PCU740"/>
      <c r="PCV740"/>
      <c r="PCW740"/>
      <c r="PCX740"/>
      <c r="PCY740"/>
      <c r="PCZ740"/>
      <c r="PDA740"/>
      <c r="PDB740"/>
      <c r="PDC740"/>
      <c r="PDD740"/>
      <c r="PDE740"/>
      <c r="PDF740"/>
      <c r="PDG740"/>
      <c r="PDH740"/>
      <c r="PDI740"/>
      <c r="PDJ740"/>
      <c r="PDK740"/>
      <c r="PDL740"/>
      <c r="PDM740"/>
      <c r="PDN740"/>
      <c r="PDO740"/>
      <c r="PDP740"/>
      <c r="PDQ740"/>
      <c r="PDR740"/>
      <c r="PDS740"/>
      <c r="PDT740"/>
      <c r="PDU740"/>
      <c r="PDV740"/>
      <c r="PDW740"/>
      <c r="PDX740"/>
      <c r="PDY740"/>
      <c r="PDZ740"/>
      <c r="PEA740"/>
      <c r="PEB740"/>
      <c r="PEC740"/>
      <c r="PED740"/>
      <c r="PEE740"/>
      <c r="PEF740"/>
      <c r="PEG740"/>
      <c r="PEH740"/>
      <c r="PEI740"/>
      <c r="PEJ740"/>
      <c r="PEK740"/>
      <c r="PEL740"/>
      <c r="PEM740"/>
      <c r="PEN740"/>
      <c r="PEO740"/>
      <c r="PEP740"/>
      <c r="PEQ740"/>
      <c r="PER740"/>
      <c r="PES740"/>
      <c r="PET740"/>
      <c r="PEU740"/>
      <c r="PEV740"/>
      <c r="PEW740"/>
      <c r="PEX740"/>
      <c r="PEY740"/>
      <c r="PEZ740"/>
      <c r="PFA740"/>
      <c r="PFB740"/>
      <c r="PFC740"/>
      <c r="PFD740"/>
      <c r="PFE740"/>
      <c r="PFF740"/>
      <c r="PFG740"/>
      <c r="PFH740"/>
      <c r="PFI740"/>
      <c r="PFJ740"/>
      <c r="PFK740"/>
      <c r="PFL740"/>
      <c r="PFM740"/>
      <c r="PFN740"/>
      <c r="PFO740"/>
      <c r="PFP740"/>
      <c r="PFQ740"/>
      <c r="PFR740"/>
      <c r="PFS740"/>
      <c r="PFT740"/>
      <c r="PFU740"/>
      <c r="PFV740"/>
      <c r="PFW740"/>
      <c r="PFX740"/>
      <c r="PFY740"/>
      <c r="PFZ740"/>
      <c r="PGA740"/>
      <c r="PGB740"/>
      <c r="PGC740"/>
      <c r="PGD740"/>
      <c r="PGE740"/>
      <c r="PGF740"/>
      <c r="PGG740"/>
      <c r="PGH740"/>
      <c r="PGI740"/>
      <c r="PGJ740"/>
      <c r="PGK740"/>
      <c r="PGL740"/>
      <c r="PGM740"/>
      <c r="PGN740"/>
      <c r="PGO740"/>
      <c r="PGP740"/>
      <c r="PGQ740"/>
      <c r="PGR740"/>
      <c r="PGS740"/>
      <c r="PGT740"/>
      <c r="PGU740"/>
      <c r="PGV740"/>
      <c r="PGW740"/>
      <c r="PGX740"/>
      <c r="PGY740"/>
      <c r="PGZ740"/>
      <c r="PHA740"/>
      <c r="PHB740"/>
      <c r="PHC740"/>
      <c r="PHD740"/>
      <c r="PHE740"/>
      <c r="PHF740"/>
      <c r="PHG740"/>
      <c r="PHH740"/>
      <c r="PHI740"/>
      <c r="PHJ740"/>
      <c r="PHK740"/>
      <c r="PHL740"/>
      <c r="PHM740"/>
      <c r="PHN740"/>
      <c r="PHO740"/>
      <c r="PHP740"/>
      <c r="PHQ740"/>
      <c r="PHR740"/>
      <c r="PHS740"/>
      <c r="PHT740"/>
      <c r="PHU740"/>
      <c r="PHV740"/>
      <c r="PHW740"/>
      <c r="PHX740"/>
      <c r="PHY740"/>
      <c r="PHZ740"/>
      <c r="PIA740"/>
      <c r="PIB740"/>
      <c r="PIC740"/>
      <c r="PID740"/>
      <c r="PIE740"/>
      <c r="PIF740"/>
      <c r="PIG740"/>
      <c r="PIH740"/>
      <c r="PII740"/>
      <c r="PIJ740"/>
      <c r="PIK740"/>
      <c r="PIL740"/>
      <c r="PIM740"/>
      <c r="PIN740"/>
      <c r="PIO740"/>
      <c r="PIP740"/>
      <c r="PIQ740"/>
      <c r="PIR740"/>
      <c r="PIS740"/>
      <c r="PIT740"/>
      <c r="PIU740"/>
      <c r="PIV740"/>
      <c r="PIW740"/>
      <c r="PIX740"/>
      <c r="PIY740"/>
      <c r="PIZ740"/>
      <c r="PJA740"/>
      <c r="PJB740"/>
      <c r="PJC740"/>
      <c r="PJD740"/>
      <c r="PJE740"/>
      <c r="PJF740"/>
      <c r="PJG740"/>
      <c r="PJH740"/>
      <c r="PJI740"/>
      <c r="PJJ740"/>
      <c r="PJK740"/>
      <c r="PJL740"/>
      <c r="PJM740"/>
      <c r="PJN740"/>
      <c r="PJO740"/>
      <c r="PJP740"/>
      <c r="PJQ740"/>
      <c r="PJR740"/>
      <c r="PJS740"/>
      <c r="PJT740"/>
      <c r="PJU740"/>
      <c r="PJV740"/>
      <c r="PJW740"/>
      <c r="PJX740"/>
      <c r="PJY740"/>
      <c r="PJZ740"/>
      <c r="PKA740"/>
      <c r="PKB740"/>
      <c r="PKC740"/>
      <c r="PKD740"/>
      <c r="PKE740"/>
      <c r="PKF740"/>
      <c r="PKG740"/>
      <c r="PKH740"/>
      <c r="PKI740"/>
      <c r="PKJ740"/>
      <c r="PKK740"/>
      <c r="PKL740"/>
      <c r="PKM740"/>
      <c r="PKN740"/>
      <c r="PKO740"/>
      <c r="PKP740"/>
      <c r="PKQ740"/>
      <c r="PKR740"/>
      <c r="PKS740"/>
      <c r="PKT740"/>
      <c r="PKU740"/>
      <c r="PKV740"/>
      <c r="PKW740"/>
      <c r="PKX740"/>
      <c r="PKY740"/>
      <c r="PKZ740"/>
      <c r="PLA740"/>
      <c r="PLB740"/>
      <c r="PLC740"/>
      <c r="PLD740"/>
      <c r="PLE740"/>
      <c r="PLF740"/>
      <c r="PLG740"/>
      <c r="PLH740"/>
      <c r="PLI740"/>
      <c r="PLJ740"/>
      <c r="PLK740"/>
      <c r="PLL740"/>
      <c r="PLM740"/>
      <c r="PLN740"/>
      <c r="PLO740"/>
      <c r="PLP740"/>
      <c r="PLQ740"/>
      <c r="PLR740"/>
      <c r="PLS740"/>
      <c r="PLT740"/>
      <c r="PLU740"/>
      <c r="PLV740"/>
      <c r="PLW740"/>
      <c r="PLX740"/>
      <c r="PLY740"/>
      <c r="PLZ740"/>
      <c r="PMA740"/>
      <c r="PMB740"/>
      <c r="PMC740"/>
      <c r="PMD740"/>
      <c r="PME740"/>
      <c r="PMF740"/>
      <c r="PMG740"/>
      <c r="PMH740"/>
      <c r="PMI740"/>
      <c r="PMJ740"/>
      <c r="PMK740"/>
      <c r="PML740"/>
      <c r="PMM740"/>
      <c r="PMN740"/>
      <c r="PMO740"/>
      <c r="PMP740"/>
      <c r="PMQ740"/>
      <c r="PMR740"/>
      <c r="PMS740"/>
      <c r="PMT740"/>
      <c r="PMU740"/>
      <c r="PMV740"/>
      <c r="PMW740"/>
      <c r="PMX740"/>
      <c r="PMY740"/>
      <c r="PMZ740"/>
      <c r="PNA740"/>
      <c r="PNB740"/>
      <c r="PNC740"/>
      <c r="PND740"/>
      <c r="PNE740"/>
      <c r="PNF740"/>
      <c r="PNG740"/>
      <c r="PNH740"/>
      <c r="PNI740"/>
      <c r="PNJ740"/>
      <c r="PNK740"/>
      <c r="PNL740"/>
      <c r="PNM740"/>
      <c r="PNN740"/>
      <c r="PNO740"/>
      <c r="PNP740"/>
      <c r="PNQ740"/>
      <c r="PNR740"/>
      <c r="PNS740"/>
      <c r="PNT740"/>
      <c r="PNU740"/>
      <c r="PNV740"/>
      <c r="PNW740"/>
      <c r="PNX740"/>
      <c r="PNY740"/>
      <c r="PNZ740"/>
      <c r="POA740"/>
      <c r="POB740"/>
      <c r="POC740"/>
      <c r="POD740"/>
      <c r="POE740"/>
      <c r="POF740"/>
      <c r="POG740"/>
      <c r="POH740"/>
      <c r="POI740"/>
      <c r="POJ740"/>
      <c r="POK740"/>
      <c r="POL740"/>
      <c r="POM740"/>
      <c r="PON740"/>
      <c r="POO740"/>
      <c r="POP740"/>
      <c r="POQ740"/>
      <c r="POR740"/>
      <c r="POS740"/>
      <c r="POT740"/>
      <c r="POU740"/>
      <c r="POV740"/>
      <c r="POW740"/>
      <c r="POX740"/>
      <c r="POY740"/>
      <c r="POZ740"/>
      <c r="PPA740"/>
      <c r="PPB740"/>
      <c r="PPC740"/>
      <c r="PPD740"/>
      <c r="PPE740"/>
      <c r="PPF740"/>
      <c r="PPG740"/>
      <c r="PPH740"/>
      <c r="PPI740"/>
      <c r="PPJ740"/>
      <c r="PPK740"/>
      <c r="PPL740"/>
      <c r="PPM740"/>
      <c r="PPN740"/>
      <c r="PPO740"/>
      <c r="PPP740"/>
      <c r="PPQ740"/>
      <c r="PPR740"/>
      <c r="PPS740"/>
      <c r="PPT740"/>
      <c r="PPU740"/>
      <c r="PPV740"/>
      <c r="PPW740"/>
      <c r="PPX740"/>
      <c r="PPY740"/>
      <c r="PPZ740"/>
      <c r="PQA740"/>
      <c r="PQB740"/>
      <c r="PQC740"/>
      <c r="PQD740"/>
      <c r="PQE740"/>
      <c r="PQF740"/>
      <c r="PQG740"/>
      <c r="PQH740"/>
      <c r="PQI740"/>
      <c r="PQJ740"/>
      <c r="PQK740"/>
      <c r="PQL740"/>
      <c r="PQM740"/>
      <c r="PQN740"/>
      <c r="PQO740"/>
      <c r="PQP740"/>
      <c r="PQQ740"/>
      <c r="PQR740"/>
      <c r="PQS740"/>
      <c r="PQT740"/>
      <c r="PQU740"/>
      <c r="PQV740"/>
      <c r="PQW740"/>
      <c r="PQX740"/>
      <c r="PQY740"/>
      <c r="PQZ740"/>
      <c r="PRA740"/>
      <c r="PRB740"/>
      <c r="PRC740"/>
      <c r="PRD740"/>
      <c r="PRE740"/>
      <c r="PRF740"/>
      <c r="PRG740"/>
      <c r="PRH740"/>
      <c r="PRI740"/>
      <c r="PRJ740"/>
      <c r="PRK740"/>
      <c r="PRL740"/>
      <c r="PRM740"/>
      <c r="PRN740"/>
      <c r="PRO740"/>
      <c r="PRP740"/>
      <c r="PRQ740"/>
      <c r="PRR740"/>
      <c r="PRS740"/>
      <c r="PRT740"/>
      <c r="PRU740"/>
      <c r="PRV740"/>
      <c r="PRW740"/>
      <c r="PRX740"/>
      <c r="PRY740"/>
      <c r="PRZ740"/>
      <c r="PSA740"/>
      <c r="PSB740"/>
      <c r="PSC740"/>
      <c r="PSD740"/>
      <c r="PSE740"/>
      <c r="PSF740"/>
      <c r="PSG740"/>
      <c r="PSH740"/>
      <c r="PSI740"/>
      <c r="PSJ740"/>
      <c r="PSK740"/>
      <c r="PSL740"/>
      <c r="PSM740"/>
      <c r="PSN740"/>
      <c r="PSO740"/>
      <c r="PSP740"/>
      <c r="PSQ740"/>
      <c r="PSR740"/>
      <c r="PSS740"/>
      <c r="PST740"/>
      <c r="PSU740"/>
      <c r="PSV740"/>
      <c r="PSW740"/>
      <c r="PSX740"/>
      <c r="PSY740"/>
      <c r="PSZ740"/>
      <c r="PTA740"/>
      <c r="PTB740"/>
      <c r="PTC740"/>
      <c r="PTD740"/>
      <c r="PTE740"/>
      <c r="PTF740"/>
      <c r="PTG740"/>
      <c r="PTH740"/>
      <c r="PTI740"/>
      <c r="PTJ740"/>
      <c r="PTK740"/>
      <c r="PTL740"/>
      <c r="PTM740"/>
      <c r="PTN740"/>
      <c r="PTO740"/>
      <c r="PTP740"/>
      <c r="PTQ740"/>
      <c r="PTR740"/>
      <c r="PTS740"/>
      <c r="PTT740"/>
      <c r="PTU740"/>
      <c r="PTV740"/>
      <c r="PTW740"/>
      <c r="PTX740"/>
      <c r="PTY740"/>
      <c r="PTZ740"/>
      <c r="PUA740"/>
      <c r="PUB740"/>
      <c r="PUC740"/>
      <c r="PUD740"/>
      <c r="PUE740"/>
      <c r="PUF740"/>
      <c r="PUG740"/>
      <c r="PUH740"/>
      <c r="PUI740"/>
      <c r="PUJ740"/>
      <c r="PUK740"/>
      <c r="PUL740"/>
      <c r="PUM740"/>
      <c r="PUN740"/>
      <c r="PUO740"/>
      <c r="PUP740"/>
      <c r="PUQ740"/>
      <c r="PUR740"/>
      <c r="PUS740"/>
      <c r="PUT740"/>
      <c r="PUU740"/>
      <c r="PUV740"/>
      <c r="PUW740"/>
      <c r="PUX740"/>
      <c r="PUY740"/>
      <c r="PUZ740"/>
      <c r="PVA740"/>
      <c r="PVB740"/>
      <c r="PVC740"/>
      <c r="PVD740"/>
      <c r="PVE740"/>
      <c r="PVF740"/>
      <c r="PVG740"/>
      <c r="PVH740"/>
      <c r="PVI740"/>
      <c r="PVJ740"/>
      <c r="PVK740"/>
      <c r="PVL740"/>
      <c r="PVM740"/>
      <c r="PVN740"/>
      <c r="PVO740"/>
      <c r="PVP740"/>
      <c r="PVQ740"/>
      <c r="PVR740"/>
      <c r="PVS740"/>
      <c r="PVT740"/>
      <c r="PVU740"/>
      <c r="PVV740"/>
      <c r="PVW740"/>
      <c r="PVX740"/>
      <c r="PVY740"/>
      <c r="PVZ740"/>
      <c r="PWA740"/>
      <c r="PWB740"/>
      <c r="PWC740"/>
      <c r="PWD740"/>
      <c r="PWE740"/>
      <c r="PWF740"/>
      <c r="PWG740"/>
      <c r="PWH740"/>
      <c r="PWI740"/>
      <c r="PWJ740"/>
      <c r="PWK740"/>
      <c r="PWL740"/>
      <c r="PWM740"/>
      <c r="PWN740"/>
      <c r="PWO740"/>
      <c r="PWP740"/>
      <c r="PWQ740"/>
      <c r="PWR740"/>
      <c r="PWS740"/>
      <c r="PWT740"/>
      <c r="PWU740"/>
      <c r="PWV740"/>
      <c r="PWW740"/>
      <c r="PWX740"/>
      <c r="PWY740"/>
      <c r="PWZ740"/>
      <c r="PXA740"/>
      <c r="PXB740"/>
      <c r="PXC740"/>
      <c r="PXD740"/>
      <c r="PXE740"/>
      <c r="PXF740"/>
      <c r="PXG740"/>
      <c r="PXH740"/>
      <c r="PXI740"/>
      <c r="PXJ740"/>
      <c r="PXK740"/>
      <c r="PXL740"/>
      <c r="PXM740"/>
      <c r="PXN740"/>
      <c r="PXO740"/>
      <c r="PXP740"/>
      <c r="PXQ740"/>
      <c r="PXR740"/>
      <c r="PXS740"/>
      <c r="PXT740"/>
      <c r="PXU740"/>
      <c r="PXV740"/>
      <c r="PXW740"/>
      <c r="PXX740"/>
      <c r="PXY740"/>
      <c r="PXZ740"/>
      <c r="PYA740"/>
      <c r="PYB740"/>
      <c r="PYC740"/>
      <c r="PYD740"/>
      <c r="PYE740"/>
      <c r="PYF740"/>
      <c r="PYG740"/>
      <c r="PYH740"/>
      <c r="PYI740"/>
      <c r="PYJ740"/>
      <c r="PYK740"/>
      <c r="PYL740"/>
      <c r="PYM740"/>
      <c r="PYN740"/>
      <c r="PYO740"/>
      <c r="PYP740"/>
      <c r="PYQ740"/>
      <c r="PYR740"/>
      <c r="PYS740"/>
      <c r="PYT740"/>
      <c r="PYU740"/>
      <c r="PYV740"/>
      <c r="PYW740"/>
      <c r="PYX740"/>
      <c r="PYY740"/>
      <c r="PYZ740"/>
      <c r="PZA740"/>
      <c r="PZB740"/>
      <c r="PZC740"/>
      <c r="PZD740"/>
      <c r="PZE740"/>
      <c r="PZF740"/>
      <c r="PZG740"/>
      <c r="PZH740"/>
      <c r="PZI740"/>
      <c r="PZJ740"/>
      <c r="PZK740"/>
      <c r="PZL740"/>
      <c r="PZM740"/>
      <c r="PZN740"/>
      <c r="PZO740"/>
      <c r="PZP740"/>
      <c r="PZQ740"/>
      <c r="PZR740"/>
      <c r="PZS740"/>
      <c r="PZT740"/>
      <c r="PZU740"/>
      <c r="PZV740"/>
      <c r="PZW740"/>
      <c r="PZX740"/>
      <c r="PZY740"/>
      <c r="PZZ740"/>
      <c r="QAA740"/>
      <c r="QAB740"/>
      <c r="QAC740"/>
      <c r="QAD740"/>
      <c r="QAE740"/>
      <c r="QAF740"/>
      <c r="QAG740"/>
      <c r="QAH740"/>
      <c r="QAI740"/>
      <c r="QAJ740"/>
      <c r="QAK740"/>
      <c r="QAL740"/>
      <c r="QAM740"/>
      <c r="QAN740"/>
      <c r="QAO740"/>
      <c r="QAP740"/>
      <c r="QAQ740"/>
      <c r="QAR740"/>
      <c r="QAS740"/>
      <c r="QAT740"/>
      <c r="QAU740"/>
      <c r="QAV740"/>
      <c r="QAW740"/>
      <c r="QAX740"/>
      <c r="QAY740"/>
      <c r="QAZ740"/>
      <c r="QBA740"/>
      <c r="QBB740"/>
      <c r="QBC740"/>
      <c r="QBD740"/>
      <c r="QBE740"/>
      <c r="QBF740"/>
      <c r="QBG740"/>
      <c r="QBH740"/>
      <c r="QBI740"/>
      <c r="QBJ740"/>
      <c r="QBK740"/>
      <c r="QBL740"/>
      <c r="QBM740"/>
      <c r="QBN740"/>
      <c r="QBO740"/>
      <c r="QBP740"/>
      <c r="QBQ740"/>
      <c r="QBR740"/>
      <c r="QBS740"/>
      <c r="QBT740"/>
      <c r="QBU740"/>
      <c r="QBV740"/>
      <c r="QBW740"/>
      <c r="QBX740"/>
      <c r="QBY740"/>
      <c r="QBZ740"/>
      <c r="QCA740"/>
      <c r="QCB740"/>
      <c r="QCC740"/>
      <c r="QCD740"/>
      <c r="QCE740"/>
      <c r="QCF740"/>
      <c r="QCG740"/>
      <c r="QCH740"/>
      <c r="QCI740"/>
      <c r="QCJ740"/>
      <c r="QCK740"/>
      <c r="QCL740"/>
      <c r="QCM740"/>
      <c r="QCN740"/>
      <c r="QCO740"/>
      <c r="QCP740"/>
      <c r="QCQ740"/>
      <c r="QCR740"/>
      <c r="QCS740"/>
      <c r="QCT740"/>
      <c r="QCU740"/>
      <c r="QCV740"/>
      <c r="QCW740"/>
      <c r="QCX740"/>
      <c r="QCY740"/>
      <c r="QCZ740"/>
      <c r="QDA740"/>
      <c r="QDB740"/>
      <c r="QDC740"/>
      <c r="QDD740"/>
      <c r="QDE740"/>
      <c r="QDF740"/>
      <c r="QDG740"/>
      <c r="QDH740"/>
      <c r="QDI740"/>
      <c r="QDJ740"/>
      <c r="QDK740"/>
      <c r="QDL740"/>
      <c r="QDM740"/>
      <c r="QDN740"/>
      <c r="QDO740"/>
      <c r="QDP740"/>
      <c r="QDQ740"/>
      <c r="QDR740"/>
      <c r="QDS740"/>
      <c r="QDT740"/>
      <c r="QDU740"/>
      <c r="QDV740"/>
      <c r="QDW740"/>
      <c r="QDX740"/>
      <c r="QDY740"/>
      <c r="QDZ740"/>
      <c r="QEA740"/>
      <c r="QEB740"/>
      <c r="QEC740"/>
      <c r="QED740"/>
      <c r="QEE740"/>
      <c r="QEF740"/>
      <c r="QEG740"/>
      <c r="QEH740"/>
      <c r="QEI740"/>
      <c r="QEJ740"/>
      <c r="QEK740"/>
      <c r="QEL740"/>
      <c r="QEM740"/>
      <c r="QEN740"/>
      <c r="QEO740"/>
      <c r="QEP740"/>
      <c r="QEQ740"/>
      <c r="QER740"/>
      <c r="QES740"/>
      <c r="QET740"/>
      <c r="QEU740"/>
      <c r="QEV740"/>
      <c r="QEW740"/>
      <c r="QEX740"/>
      <c r="QEY740"/>
      <c r="QEZ740"/>
      <c r="QFA740"/>
      <c r="QFB740"/>
      <c r="QFC740"/>
      <c r="QFD740"/>
      <c r="QFE740"/>
      <c r="QFF740"/>
      <c r="QFG740"/>
      <c r="QFH740"/>
      <c r="QFI740"/>
      <c r="QFJ740"/>
      <c r="QFK740"/>
      <c r="QFL740"/>
      <c r="QFM740"/>
      <c r="QFN740"/>
      <c r="QFO740"/>
      <c r="QFP740"/>
      <c r="QFQ740"/>
      <c r="QFR740"/>
      <c r="QFS740"/>
      <c r="QFT740"/>
      <c r="QFU740"/>
      <c r="QFV740"/>
      <c r="QFW740"/>
      <c r="QFX740"/>
      <c r="QFY740"/>
      <c r="QFZ740"/>
      <c r="QGA740"/>
      <c r="QGB740"/>
      <c r="QGC740"/>
      <c r="QGD740"/>
      <c r="QGE740"/>
      <c r="QGF740"/>
      <c r="QGG740"/>
      <c r="QGH740"/>
      <c r="QGI740"/>
      <c r="QGJ740"/>
      <c r="QGK740"/>
      <c r="QGL740"/>
      <c r="QGM740"/>
      <c r="QGN740"/>
      <c r="QGO740"/>
      <c r="QGP740"/>
      <c r="QGQ740"/>
      <c r="QGR740"/>
      <c r="QGS740"/>
      <c r="QGT740"/>
      <c r="QGU740"/>
      <c r="QGV740"/>
      <c r="QGW740"/>
      <c r="QGX740"/>
      <c r="QGY740"/>
      <c r="QGZ740"/>
      <c r="QHA740"/>
      <c r="QHB740"/>
      <c r="QHC740"/>
      <c r="QHD740"/>
      <c r="QHE740"/>
      <c r="QHF740"/>
      <c r="QHG740"/>
      <c r="QHH740"/>
      <c r="QHI740"/>
      <c r="QHJ740"/>
      <c r="QHK740"/>
      <c r="QHL740"/>
      <c r="QHM740"/>
      <c r="QHN740"/>
      <c r="QHO740"/>
      <c r="QHP740"/>
      <c r="QHQ740"/>
      <c r="QHR740"/>
      <c r="QHS740"/>
      <c r="QHT740"/>
      <c r="QHU740"/>
      <c r="QHV740"/>
      <c r="QHW740"/>
      <c r="QHX740"/>
      <c r="QHY740"/>
      <c r="QHZ740"/>
      <c r="QIA740"/>
      <c r="QIB740"/>
      <c r="QIC740"/>
      <c r="QID740"/>
      <c r="QIE740"/>
      <c r="QIF740"/>
      <c r="QIG740"/>
      <c r="QIH740"/>
      <c r="QII740"/>
      <c r="QIJ740"/>
      <c r="QIK740"/>
      <c r="QIL740"/>
      <c r="QIM740"/>
      <c r="QIN740"/>
      <c r="QIO740"/>
      <c r="QIP740"/>
      <c r="QIQ740"/>
      <c r="QIR740"/>
      <c r="QIS740"/>
      <c r="QIT740"/>
      <c r="QIU740"/>
      <c r="QIV740"/>
      <c r="QIW740"/>
      <c r="QIX740"/>
      <c r="QIY740"/>
      <c r="QIZ740"/>
      <c r="QJA740"/>
      <c r="QJB740"/>
      <c r="QJC740"/>
      <c r="QJD740"/>
      <c r="QJE740"/>
      <c r="QJF740"/>
      <c r="QJG740"/>
      <c r="QJH740"/>
      <c r="QJI740"/>
      <c r="QJJ740"/>
      <c r="QJK740"/>
      <c r="QJL740"/>
      <c r="QJM740"/>
      <c r="QJN740"/>
      <c r="QJO740"/>
      <c r="QJP740"/>
      <c r="QJQ740"/>
      <c r="QJR740"/>
      <c r="QJS740"/>
      <c r="QJT740"/>
      <c r="QJU740"/>
      <c r="QJV740"/>
      <c r="QJW740"/>
      <c r="QJX740"/>
      <c r="QJY740"/>
      <c r="QJZ740"/>
      <c r="QKA740"/>
      <c r="QKB740"/>
      <c r="QKC740"/>
      <c r="QKD740"/>
      <c r="QKE740"/>
      <c r="QKF740"/>
      <c r="QKG740"/>
      <c r="QKH740"/>
      <c r="QKI740"/>
      <c r="QKJ740"/>
      <c r="QKK740"/>
      <c r="QKL740"/>
      <c r="QKM740"/>
      <c r="QKN740"/>
      <c r="QKO740"/>
      <c r="QKP740"/>
      <c r="QKQ740"/>
      <c r="QKR740"/>
      <c r="QKS740"/>
      <c r="QKT740"/>
      <c r="QKU740"/>
      <c r="QKV740"/>
      <c r="QKW740"/>
      <c r="QKX740"/>
      <c r="QKY740"/>
      <c r="QKZ740"/>
      <c r="QLA740"/>
      <c r="QLB740"/>
      <c r="QLC740"/>
      <c r="QLD740"/>
      <c r="QLE740"/>
      <c r="QLF740"/>
      <c r="QLG740"/>
      <c r="QLH740"/>
      <c r="QLI740"/>
      <c r="QLJ740"/>
      <c r="QLK740"/>
      <c r="QLL740"/>
      <c r="QLM740"/>
      <c r="QLN740"/>
      <c r="QLO740"/>
      <c r="QLP740"/>
      <c r="QLQ740"/>
      <c r="QLR740"/>
      <c r="QLS740"/>
      <c r="QLT740"/>
      <c r="QLU740"/>
      <c r="QLV740"/>
      <c r="QLW740"/>
      <c r="QLX740"/>
      <c r="QLY740"/>
      <c r="QLZ740"/>
      <c r="QMA740"/>
      <c r="QMB740"/>
      <c r="QMC740"/>
      <c r="QMD740"/>
      <c r="QME740"/>
      <c r="QMF740"/>
      <c r="QMG740"/>
      <c r="QMH740"/>
      <c r="QMI740"/>
      <c r="QMJ740"/>
      <c r="QMK740"/>
      <c r="QML740"/>
      <c r="QMM740"/>
      <c r="QMN740"/>
      <c r="QMO740"/>
      <c r="QMP740"/>
      <c r="QMQ740"/>
      <c r="QMR740"/>
      <c r="QMS740"/>
      <c r="QMT740"/>
      <c r="QMU740"/>
      <c r="QMV740"/>
      <c r="QMW740"/>
      <c r="QMX740"/>
      <c r="QMY740"/>
      <c r="QMZ740"/>
      <c r="QNA740"/>
      <c r="QNB740"/>
      <c r="QNC740"/>
      <c r="QND740"/>
      <c r="QNE740"/>
      <c r="QNF740"/>
      <c r="QNG740"/>
      <c r="QNH740"/>
      <c r="QNI740"/>
      <c r="QNJ740"/>
      <c r="QNK740"/>
      <c r="QNL740"/>
      <c r="QNM740"/>
      <c r="QNN740"/>
      <c r="QNO740"/>
      <c r="QNP740"/>
      <c r="QNQ740"/>
      <c r="QNR740"/>
      <c r="QNS740"/>
      <c r="QNT740"/>
      <c r="QNU740"/>
      <c r="QNV740"/>
      <c r="QNW740"/>
      <c r="QNX740"/>
      <c r="QNY740"/>
      <c r="QNZ740"/>
      <c r="QOA740"/>
      <c r="QOB740"/>
      <c r="QOC740"/>
      <c r="QOD740"/>
      <c r="QOE740"/>
      <c r="QOF740"/>
      <c r="QOG740"/>
      <c r="QOH740"/>
      <c r="QOI740"/>
      <c r="QOJ740"/>
      <c r="QOK740"/>
      <c r="QOL740"/>
      <c r="QOM740"/>
      <c r="QON740"/>
      <c r="QOO740"/>
      <c r="QOP740"/>
      <c r="QOQ740"/>
      <c r="QOR740"/>
      <c r="QOS740"/>
      <c r="QOT740"/>
      <c r="QOU740"/>
      <c r="QOV740"/>
      <c r="QOW740"/>
      <c r="QOX740"/>
      <c r="QOY740"/>
      <c r="QOZ740"/>
      <c r="QPA740"/>
      <c r="QPB740"/>
      <c r="QPC740"/>
      <c r="QPD740"/>
      <c r="QPE740"/>
      <c r="QPF740"/>
      <c r="QPG740"/>
      <c r="QPH740"/>
      <c r="QPI740"/>
      <c r="QPJ740"/>
      <c r="QPK740"/>
      <c r="QPL740"/>
      <c r="QPM740"/>
      <c r="QPN740"/>
      <c r="QPO740"/>
      <c r="QPP740"/>
      <c r="QPQ740"/>
      <c r="QPR740"/>
      <c r="QPS740"/>
      <c r="QPT740"/>
      <c r="QPU740"/>
      <c r="QPV740"/>
      <c r="QPW740"/>
      <c r="QPX740"/>
      <c r="QPY740"/>
      <c r="QPZ740"/>
      <c r="QQA740"/>
      <c r="QQB740"/>
      <c r="QQC740"/>
      <c r="QQD740"/>
      <c r="QQE740"/>
      <c r="QQF740"/>
      <c r="QQG740"/>
      <c r="QQH740"/>
      <c r="QQI740"/>
      <c r="QQJ740"/>
      <c r="QQK740"/>
      <c r="QQL740"/>
      <c r="QQM740"/>
      <c r="QQN740"/>
      <c r="QQO740"/>
      <c r="QQP740"/>
      <c r="QQQ740"/>
      <c r="QQR740"/>
      <c r="QQS740"/>
      <c r="QQT740"/>
      <c r="QQU740"/>
      <c r="QQV740"/>
      <c r="QQW740"/>
      <c r="QQX740"/>
      <c r="QQY740"/>
      <c r="QQZ740"/>
      <c r="QRA740"/>
      <c r="QRB740"/>
      <c r="QRC740"/>
      <c r="QRD740"/>
      <c r="QRE740"/>
      <c r="QRF740"/>
      <c r="QRG740"/>
      <c r="QRH740"/>
      <c r="QRI740"/>
      <c r="QRJ740"/>
      <c r="QRK740"/>
      <c r="QRL740"/>
      <c r="QRM740"/>
      <c r="QRN740"/>
      <c r="QRO740"/>
      <c r="QRP740"/>
      <c r="QRQ740"/>
      <c r="QRR740"/>
      <c r="QRS740"/>
      <c r="QRT740"/>
      <c r="QRU740"/>
      <c r="QRV740"/>
      <c r="QRW740"/>
      <c r="QRX740"/>
      <c r="QRY740"/>
      <c r="QRZ740"/>
      <c r="QSA740"/>
      <c r="QSB740"/>
      <c r="QSC740"/>
      <c r="QSD740"/>
      <c r="QSE740"/>
      <c r="QSF740"/>
      <c r="QSG740"/>
      <c r="QSH740"/>
      <c r="QSI740"/>
      <c r="QSJ740"/>
      <c r="QSK740"/>
      <c r="QSL740"/>
      <c r="QSM740"/>
      <c r="QSN740"/>
      <c r="QSO740"/>
      <c r="QSP740"/>
      <c r="QSQ740"/>
      <c r="QSR740"/>
      <c r="QSS740"/>
      <c r="QST740"/>
      <c r="QSU740"/>
      <c r="QSV740"/>
      <c r="QSW740"/>
      <c r="QSX740"/>
      <c r="QSY740"/>
      <c r="QSZ740"/>
      <c r="QTA740"/>
      <c r="QTB740"/>
      <c r="QTC740"/>
      <c r="QTD740"/>
      <c r="QTE740"/>
      <c r="QTF740"/>
      <c r="QTG740"/>
      <c r="QTH740"/>
      <c r="QTI740"/>
      <c r="QTJ740"/>
      <c r="QTK740"/>
      <c r="QTL740"/>
      <c r="QTM740"/>
      <c r="QTN740"/>
      <c r="QTO740"/>
      <c r="QTP740"/>
      <c r="QTQ740"/>
      <c r="QTR740"/>
      <c r="QTS740"/>
      <c r="QTT740"/>
      <c r="QTU740"/>
      <c r="QTV740"/>
      <c r="QTW740"/>
      <c r="QTX740"/>
      <c r="QTY740"/>
      <c r="QTZ740"/>
      <c r="QUA740"/>
      <c r="QUB740"/>
      <c r="QUC740"/>
      <c r="QUD740"/>
      <c r="QUE740"/>
      <c r="QUF740"/>
      <c r="QUG740"/>
      <c r="QUH740"/>
      <c r="QUI740"/>
      <c r="QUJ740"/>
      <c r="QUK740"/>
      <c r="QUL740"/>
      <c r="QUM740"/>
      <c r="QUN740"/>
      <c r="QUO740"/>
      <c r="QUP740"/>
      <c r="QUQ740"/>
      <c r="QUR740"/>
      <c r="QUS740"/>
      <c r="QUT740"/>
      <c r="QUU740"/>
      <c r="QUV740"/>
      <c r="QUW740"/>
      <c r="QUX740"/>
      <c r="QUY740"/>
      <c r="QUZ740"/>
      <c r="QVA740"/>
      <c r="QVB740"/>
      <c r="QVC740"/>
      <c r="QVD740"/>
      <c r="QVE740"/>
      <c r="QVF740"/>
      <c r="QVG740"/>
      <c r="QVH740"/>
      <c r="QVI740"/>
      <c r="QVJ740"/>
      <c r="QVK740"/>
      <c r="QVL740"/>
      <c r="QVM740"/>
      <c r="QVN740"/>
      <c r="QVO740"/>
      <c r="QVP740"/>
      <c r="QVQ740"/>
      <c r="QVR740"/>
      <c r="QVS740"/>
      <c r="QVT740"/>
      <c r="QVU740"/>
      <c r="QVV740"/>
      <c r="QVW740"/>
      <c r="QVX740"/>
      <c r="QVY740"/>
      <c r="QVZ740"/>
      <c r="QWA740"/>
      <c r="QWB740"/>
      <c r="QWC740"/>
      <c r="QWD740"/>
      <c r="QWE740"/>
      <c r="QWF740"/>
      <c r="QWG740"/>
      <c r="QWH740"/>
      <c r="QWI740"/>
      <c r="QWJ740"/>
      <c r="QWK740"/>
      <c r="QWL740"/>
      <c r="QWM740"/>
      <c r="QWN740"/>
      <c r="QWO740"/>
      <c r="QWP740"/>
      <c r="QWQ740"/>
      <c r="QWR740"/>
      <c r="QWS740"/>
      <c r="QWT740"/>
      <c r="QWU740"/>
      <c r="QWV740"/>
      <c r="QWW740"/>
      <c r="QWX740"/>
      <c r="QWY740"/>
      <c r="QWZ740"/>
      <c r="QXA740"/>
      <c r="QXB740"/>
      <c r="QXC740"/>
      <c r="QXD740"/>
      <c r="QXE740"/>
      <c r="QXF740"/>
      <c r="QXG740"/>
      <c r="QXH740"/>
      <c r="QXI740"/>
      <c r="QXJ740"/>
      <c r="QXK740"/>
      <c r="QXL740"/>
      <c r="QXM740"/>
      <c r="QXN740"/>
      <c r="QXO740"/>
      <c r="QXP740"/>
      <c r="QXQ740"/>
      <c r="QXR740"/>
      <c r="QXS740"/>
      <c r="QXT740"/>
      <c r="QXU740"/>
      <c r="QXV740"/>
      <c r="QXW740"/>
      <c r="QXX740"/>
      <c r="QXY740"/>
      <c r="QXZ740"/>
      <c r="QYA740"/>
      <c r="QYB740"/>
      <c r="QYC740"/>
      <c r="QYD740"/>
      <c r="QYE740"/>
      <c r="QYF740"/>
      <c r="QYG740"/>
      <c r="QYH740"/>
      <c r="QYI740"/>
      <c r="QYJ740"/>
      <c r="QYK740"/>
      <c r="QYL740"/>
      <c r="QYM740"/>
      <c r="QYN740"/>
      <c r="QYO740"/>
      <c r="QYP740"/>
      <c r="QYQ740"/>
      <c r="QYR740"/>
      <c r="QYS740"/>
      <c r="QYT740"/>
      <c r="QYU740"/>
      <c r="QYV740"/>
      <c r="QYW740"/>
      <c r="QYX740"/>
      <c r="QYY740"/>
      <c r="QYZ740"/>
      <c r="QZA740"/>
      <c r="QZB740"/>
      <c r="QZC740"/>
      <c r="QZD740"/>
      <c r="QZE740"/>
      <c r="QZF740"/>
      <c r="QZG740"/>
      <c r="QZH740"/>
      <c r="QZI740"/>
      <c r="QZJ740"/>
      <c r="QZK740"/>
      <c r="QZL740"/>
      <c r="QZM740"/>
      <c r="QZN740"/>
      <c r="QZO740"/>
      <c r="QZP740"/>
      <c r="QZQ740"/>
      <c r="QZR740"/>
      <c r="QZS740"/>
      <c r="QZT740"/>
      <c r="QZU740"/>
      <c r="QZV740"/>
      <c r="QZW740"/>
      <c r="QZX740"/>
      <c r="QZY740"/>
      <c r="QZZ740"/>
      <c r="RAA740"/>
      <c r="RAB740"/>
      <c r="RAC740"/>
      <c r="RAD740"/>
      <c r="RAE740"/>
      <c r="RAF740"/>
      <c r="RAG740"/>
      <c r="RAH740"/>
      <c r="RAI740"/>
      <c r="RAJ740"/>
      <c r="RAK740"/>
      <c r="RAL740"/>
      <c r="RAM740"/>
      <c r="RAN740"/>
      <c r="RAO740"/>
      <c r="RAP740"/>
      <c r="RAQ740"/>
      <c r="RAR740"/>
      <c r="RAS740"/>
      <c r="RAT740"/>
      <c r="RAU740"/>
      <c r="RAV740"/>
      <c r="RAW740"/>
      <c r="RAX740"/>
      <c r="RAY740"/>
      <c r="RAZ740"/>
      <c r="RBA740"/>
      <c r="RBB740"/>
      <c r="RBC740"/>
      <c r="RBD740"/>
      <c r="RBE740"/>
      <c r="RBF740"/>
      <c r="RBG740"/>
      <c r="RBH740"/>
      <c r="RBI740"/>
      <c r="RBJ740"/>
      <c r="RBK740"/>
      <c r="RBL740"/>
      <c r="RBM740"/>
      <c r="RBN740"/>
      <c r="RBO740"/>
      <c r="RBP740"/>
      <c r="RBQ740"/>
      <c r="RBR740"/>
      <c r="RBS740"/>
      <c r="RBT740"/>
      <c r="RBU740"/>
      <c r="RBV740"/>
      <c r="RBW740"/>
      <c r="RBX740"/>
      <c r="RBY740"/>
      <c r="RBZ740"/>
      <c r="RCA740"/>
      <c r="RCB740"/>
      <c r="RCC740"/>
      <c r="RCD740"/>
      <c r="RCE740"/>
      <c r="RCF740"/>
      <c r="RCG740"/>
      <c r="RCH740"/>
      <c r="RCI740"/>
      <c r="RCJ740"/>
      <c r="RCK740"/>
      <c r="RCL740"/>
      <c r="RCM740"/>
      <c r="RCN740"/>
      <c r="RCO740"/>
      <c r="RCP740"/>
      <c r="RCQ740"/>
      <c r="RCR740"/>
      <c r="RCS740"/>
      <c r="RCT740"/>
      <c r="RCU740"/>
      <c r="RCV740"/>
      <c r="RCW740"/>
      <c r="RCX740"/>
      <c r="RCY740"/>
      <c r="RCZ740"/>
      <c r="RDA740"/>
      <c r="RDB740"/>
      <c r="RDC740"/>
      <c r="RDD740"/>
      <c r="RDE740"/>
      <c r="RDF740"/>
      <c r="RDG740"/>
      <c r="RDH740"/>
      <c r="RDI740"/>
      <c r="RDJ740"/>
      <c r="RDK740"/>
      <c r="RDL740"/>
      <c r="RDM740"/>
      <c r="RDN740"/>
      <c r="RDO740"/>
      <c r="RDP740"/>
      <c r="RDQ740"/>
      <c r="RDR740"/>
      <c r="RDS740"/>
      <c r="RDT740"/>
      <c r="RDU740"/>
      <c r="RDV740"/>
      <c r="RDW740"/>
      <c r="RDX740"/>
      <c r="RDY740"/>
      <c r="RDZ740"/>
      <c r="REA740"/>
      <c r="REB740"/>
      <c r="REC740"/>
      <c r="RED740"/>
      <c r="REE740"/>
      <c r="REF740"/>
      <c r="REG740"/>
      <c r="REH740"/>
      <c r="REI740"/>
      <c r="REJ740"/>
      <c r="REK740"/>
      <c r="REL740"/>
      <c r="REM740"/>
      <c r="REN740"/>
      <c r="REO740"/>
      <c r="REP740"/>
      <c r="REQ740"/>
      <c r="RER740"/>
      <c r="RES740"/>
      <c r="RET740"/>
      <c r="REU740"/>
      <c r="REV740"/>
      <c r="REW740"/>
      <c r="REX740"/>
      <c r="REY740"/>
      <c r="REZ740"/>
      <c r="RFA740"/>
      <c r="RFB740"/>
      <c r="RFC740"/>
      <c r="RFD740"/>
      <c r="RFE740"/>
      <c r="RFF740"/>
      <c r="RFG740"/>
      <c r="RFH740"/>
      <c r="RFI740"/>
      <c r="RFJ740"/>
      <c r="RFK740"/>
      <c r="RFL740"/>
      <c r="RFM740"/>
      <c r="RFN740"/>
      <c r="RFO740"/>
      <c r="RFP740"/>
      <c r="RFQ740"/>
      <c r="RFR740"/>
      <c r="RFS740"/>
      <c r="RFT740"/>
      <c r="RFU740"/>
      <c r="RFV740"/>
      <c r="RFW740"/>
      <c r="RFX740"/>
      <c r="RFY740"/>
      <c r="RFZ740"/>
      <c r="RGA740"/>
      <c r="RGB740"/>
      <c r="RGC740"/>
      <c r="RGD740"/>
      <c r="RGE740"/>
      <c r="RGF740"/>
      <c r="RGG740"/>
      <c r="RGH740"/>
      <c r="RGI740"/>
      <c r="RGJ740"/>
      <c r="RGK740"/>
      <c r="RGL740"/>
      <c r="RGM740"/>
      <c r="RGN740"/>
      <c r="RGO740"/>
      <c r="RGP740"/>
      <c r="RGQ740"/>
      <c r="RGR740"/>
      <c r="RGS740"/>
      <c r="RGT740"/>
      <c r="RGU740"/>
      <c r="RGV740"/>
      <c r="RGW740"/>
      <c r="RGX740"/>
      <c r="RGY740"/>
      <c r="RGZ740"/>
      <c r="RHA740"/>
      <c r="RHB740"/>
      <c r="RHC740"/>
      <c r="RHD740"/>
      <c r="RHE740"/>
      <c r="RHF740"/>
      <c r="RHG740"/>
      <c r="RHH740"/>
      <c r="RHI740"/>
      <c r="RHJ740"/>
      <c r="RHK740"/>
      <c r="RHL740"/>
      <c r="RHM740"/>
      <c r="RHN740"/>
      <c r="RHO740"/>
      <c r="RHP740"/>
      <c r="RHQ740"/>
      <c r="RHR740"/>
      <c r="RHS740"/>
      <c r="RHT740"/>
      <c r="RHU740"/>
      <c r="RHV740"/>
      <c r="RHW740"/>
      <c r="RHX740"/>
      <c r="RHY740"/>
      <c r="RHZ740"/>
      <c r="RIA740"/>
      <c r="RIB740"/>
      <c r="RIC740"/>
      <c r="RID740"/>
      <c r="RIE740"/>
      <c r="RIF740"/>
      <c r="RIG740"/>
      <c r="RIH740"/>
      <c r="RII740"/>
      <c r="RIJ740"/>
      <c r="RIK740"/>
      <c r="RIL740"/>
      <c r="RIM740"/>
      <c r="RIN740"/>
      <c r="RIO740"/>
      <c r="RIP740"/>
      <c r="RIQ740"/>
      <c r="RIR740"/>
      <c r="RIS740"/>
      <c r="RIT740"/>
      <c r="RIU740"/>
      <c r="RIV740"/>
      <c r="RIW740"/>
      <c r="RIX740"/>
      <c r="RIY740"/>
      <c r="RIZ740"/>
      <c r="RJA740"/>
      <c r="RJB740"/>
      <c r="RJC740"/>
      <c r="RJD740"/>
      <c r="RJE740"/>
      <c r="RJF740"/>
      <c r="RJG740"/>
      <c r="RJH740"/>
      <c r="RJI740"/>
      <c r="RJJ740"/>
      <c r="RJK740"/>
      <c r="RJL740"/>
      <c r="RJM740"/>
      <c r="RJN740"/>
      <c r="RJO740"/>
      <c r="RJP740"/>
      <c r="RJQ740"/>
      <c r="RJR740"/>
      <c r="RJS740"/>
      <c r="RJT740"/>
      <c r="RJU740"/>
      <c r="RJV740"/>
      <c r="RJW740"/>
      <c r="RJX740"/>
      <c r="RJY740"/>
      <c r="RJZ740"/>
      <c r="RKA740"/>
      <c r="RKB740"/>
      <c r="RKC740"/>
      <c r="RKD740"/>
      <c r="RKE740"/>
      <c r="RKF740"/>
      <c r="RKG740"/>
      <c r="RKH740"/>
      <c r="RKI740"/>
      <c r="RKJ740"/>
      <c r="RKK740"/>
      <c r="RKL740"/>
      <c r="RKM740"/>
      <c r="RKN740"/>
      <c r="RKO740"/>
      <c r="RKP740"/>
      <c r="RKQ740"/>
      <c r="RKR740"/>
      <c r="RKS740"/>
      <c r="RKT740"/>
      <c r="RKU740"/>
      <c r="RKV740"/>
      <c r="RKW740"/>
      <c r="RKX740"/>
      <c r="RKY740"/>
      <c r="RKZ740"/>
      <c r="RLA740"/>
      <c r="RLB740"/>
      <c r="RLC740"/>
      <c r="RLD740"/>
      <c r="RLE740"/>
      <c r="RLF740"/>
      <c r="RLG740"/>
      <c r="RLH740"/>
      <c r="RLI740"/>
      <c r="RLJ740"/>
      <c r="RLK740"/>
      <c r="RLL740"/>
      <c r="RLM740"/>
      <c r="RLN740"/>
      <c r="RLO740"/>
      <c r="RLP740"/>
      <c r="RLQ740"/>
      <c r="RLR740"/>
      <c r="RLS740"/>
      <c r="RLT740"/>
      <c r="RLU740"/>
      <c r="RLV740"/>
      <c r="RLW740"/>
      <c r="RLX740"/>
      <c r="RLY740"/>
      <c r="RLZ740"/>
      <c r="RMA740"/>
      <c r="RMB740"/>
      <c r="RMC740"/>
      <c r="RMD740"/>
      <c r="RME740"/>
      <c r="RMF740"/>
      <c r="RMG740"/>
      <c r="RMH740"/>
      <c r="RMI740"/>
      <c r="RMJ740"/>
      <c r="RMK740"/>
      <c r="RML740"/>
      <c r="RMM740"/>
      <c r="RMN740"/>
      <c r="RMO740"/>
      <c r="RMP740"/>
      <c r="RMQ740"/>
      <c r="RMR740"/>
      <c r="RMS740"/>
      <c r="RMT740"/>
      <c r="RMU740"/>
      <c r="RMV740"/>
      <c r="RMW740"/>
      <c r="RMX740"/>
      <c r="RMY740"/>
      <c r="RMZ740"/>
      <c r="RNA740"/>
      <c r="RNB740"/>
      <c r="RNC740"/>
      <c r="RND740"/>
      <c r="RNE740"/>
      <c r="RNF740"/>
      <c r="RNG740"/>
      <c r="RNH740"/>
      <c r="RNI740"/>
      <c r="RNJ740"/>
      <c r="RNK740"/>
      <c r="RNL740"/>
      <c r="RNM740"/>
      <c r="RNN740"/>
      <c r="RNO740"/>
      <c r="RNP740"/>
      <c r="RNQ740"/>
      <c r="RNR740"/>
      <c r="RNS740"/>
      <c r="RNT740"/>
      <c r="RNU740"/>
      <c r="RNV740"/>
      <c r="RNW740"/>
      <c r="RNX740"/>
      <c r="RNY740"/>
      <c r="RNZ740"/>
      <c r="ROA740"/>
      <c r="ROB740"/>
      <c r="ROC740"/>
      <c r="ROD740"/>
      <c r="ROE740"/>
      <c r="ROF740"/>
      <c r="ROG740"/>
      <c r="ROH740"/>
      <c r="ROI740"/>
      <c r="ROJ740"/>
      <c r="ROK740"/>
      <c r="ROL740"/>
      <c r="ROM740"/>
      <c r="RON740"/>
      <c r="ROO740"/>
      <c r="ROP740"/>
      <c r="ROQ740"/>
      <c r="ROR740"/>
      <c r="ROS740"/>
      <c r="ROT740"/>
      <c r="ROU740"/>
      <c r="ROV740"/>
      <c r="ROW740"/>
      <c r="ROX740"/>
      <c r="ROY740"/>
      <c r="ROZ740"/>
      <c r="RPA740"/>
      <c r="RPB740"/>
      <c r="RPC740"/>
      <c r="RPD740"/>
      <c r="RPE740"/>
      <c r="RPF740"/>
      <c r="RPG740"/>
      <c r="RPH740"/>
      <c r="RPI740"/>
      <c r="RPJ740"/>
      <c r="RPK740"/>
      <c r="RPL740"/>
      <c r="RPM740"/>
      <c r="RPN740"/>
      <c r="RPO740"/>
      <c r="RPP740"/>
      <c r="RPQ740"/>
      <c r="RPR740"/>
      <c r="RPS740"/>
      <c r="RPT740"/>
      <c r="RPU740"/>
      <c r="RPV740"/>
      <c r="RPW740"/>
      <c r="RPX740"/>
      <c r="RPY740"/>
      <c r="RPZ740"/>
      <c r="RQA740"/>
      <c r="RQB740"/>
      <c r="RQC740"/>
      <c r="RQD740"/>
      <c r="RQE740"/>
      <c r="RQF740"/>
      <c r="RQG740"/>
      <c r="RQH740"/>
      <c r="RQI740"/>
      <c r="RQJ740"/>
      <c r="RQK740"/>
      <c r="RQL740"/>
      <c r="RQM740"/>
      <c r="RQN740"/>
      <c r="RQO740"/>
      <c r="RQP740"/>
      <c r="RQQ740"/>
      <c r="RQR740"/>
      <c r="RQS740"/>
      <c r="RQT740"/>
      <c r="RQU740"/>
      <c r="RQV740"/>
      <c r="RQW740"/>
      <c r="RQX740"/>
      <c r="RQY740"/>
      <c r="RQZ740"/>
      <c r="RRA740"/>
      <c r="RRB740"/>
      <c r="RRC740"/>
      <c r="RRD740"/>
      <c r="RRE740"/>
      <c r="RRF740"/>
      <c r="RRG740"/>
      <c r="RRH740"/>
      <c r="RRI740"/>
      <c r="RRJ740"/>
      <c r="RRK740"/>
      <c r="RRL740"/>
      <c r="RRM740"/>
      <c r="RRN740"/>
      <c r="RRO740"/>
      <c r="RRP740"/>
      <c r="RRQ740"/>
      <c r="RRR740"/>
      <c r="RRS740"/>
      <c r="RRT740"/>
      <c r="RRU740"/>
      <c r="RRV740"/>
      <c r="RRW740"/>
      <c r="RRX740"/>
      <c r="RRY740"/>
      <c r="RRZ740"/>
      <c r="RSA740"/>
      <c r="RSB740"/>
      <c r="RSC740"/>
      <c r="RSD740"/>
      <c r="RSE740"/>
      <c r="RSF740"/>
      <c r="RSG740"/>
      <c r="RSH740"/>
      <c r="RSI740"/>
      <c r="RSJ740"/>
      <c r="RSK740"/>
      <c r="RSL740"/>
      <c r="RSM740"/>
      <c r="RSN740"/>
      <c r="RSO740"/>
      <c r="RSP740"/>
      <c r="RSQ740"/>
      <c r="RSR740"/>
      <c r="RSS740"/>
      <c r="RST740"/>
      <c r="RSU740"/>
      <c r="RSV740"/>
      <c r="RSW740"/>
      <c r="RSX740"/>
      <c r="RSY740"/>
      <c r="RSZ740"/>
      <c r="RTA740"/>
      <c r="RTB740"/>
      <c r="RTC740"/>
      <c r="RTD740"/>
      <c r="RTE740"/>
      <c r="RTF740"/>
      <c r="RTG740"/>
      <c r="RTH740"/>
      <c r="RTI740"/>
      <c r="RTJ740"/>
      <c r="RTK740"/>
      <c r="RTL740"/>
      <c r="RTM740"/>
      <c r="RTN740"/>
      <c r="RTO740"/>
      <c r="RTP740"/>
      <c r="RTQ740"/>
      <c r="RTR740"/>
      <c r="RTS740"/>
      <c r="RTT740"/>
      <c r="RTU740"/>
      <c r="RTV740"/>
      <c r="RTW740"/>
      <c r="RTX740"/>
      <c r="RTY740"/>
      <c r="RTZ740"/>
      <c r="RUA740"/>
      <c r="RUB740"/>
      <c r="RUC740"/>
      <c r="RUD740"/>
      <c r="RUE740"/>
      <c r="RUF740"/>
      <c r="RUG740"/>
      <c r="RUH740"/>
      <c r="RUI740"/>
      <c r="RUJ740"/>
      <c r="RUK740"/>
      <c r="RUL740"/>
      <c r="RUM740"/>
      <c r="RUN740"/>
      <c r="RUO740"/>
      <c r="RUP740"/>
      <c r="RUQ740"/>
      <c r="RUR740"/>
      <c r="RUS740"/>
      <c r="RUT740"/>
      <c r="RUU740"/>
      <c r="RUV740"/>
      <c r="RUW740"/>
      <c r="RUX740"/>
      <c r="RUY740"/>
      <c r="RUZ740"/>
      <c r="RVA740"/>
      <c r="RVB740"/>
      <c r="RVC740"/>
      <c r="RVD740"/>
      <c r="RVE740"/>
      <c r="RVF740"/>
      <c r="RVG740"/>
      <c r="RVH740"/>
      <c r="RVI740"/>
      <c r="RVJ740"/>
      <c r="RVK740"/>
      <c r="RVL740"/>
      <c r="RVM740"/>
      <c r="RVN740"/>
      <c r="RVO740"/>
      <c r="RVP740"/>
      <c r="RVQ740"/>
      <c r="RVR740"/>
      <c r="RVS740"/>
      <c r="RVT740"/>
      <c r="RVU740"/>
      <c r="RVV740"/>
      <c r="RVW740"/>
      <c r="RVX740"/>
      <c r="RVY740"/>
      <c r="RVZ740"/>
      <c r="RWA740"/>
      <c r="RWB740"/>
      <c r="RWC740"/>
      <c r="RWD740"/>
      <c r="RWE740"/>
      <c r="RWF740"/>
      <c r="RWG740"/>
      <c r="RWH740"/>
      <c r="RWI740"/>
      <c r="RWJ740"/>
      <c r="RWK740"/>
      <c r="RWL740"/>
      <c r="RWM740"/>
      <c r="RWN740"/>
      <c r="RWO740"/>
      <c r="RWP740"/>
      <c r="RWQ740"/>
      <c r="RWR740"/>
      <c r="RWS740"/>
      <c r="RWT740"/>
      <c r="RWU740"/>
      <c r="RWV740"/>
      <c r="RWW740"/>
      <c r="RWX740"/>
      <c r="RWY740"/>
      <c r="RWZ740"/>
      <c r="RXA740"/>
      <c r="RXB740"/>
      <c r="RXC740"/>
      <c r="RXD740"/>
      <c r="RXE740"/>
      <c r="RXF740"/>
      <c r="RXG740"/>
      <c r="RXH740"/>
      <c r="RXI740"/>
      <c r="RXJ740"/>
      <c r="RXK740"/>
      <c r="RXL740"/>
      <c r="RXM740"/>
      <c r="RXN740"/>
      <c r="RXO740"/>
      <c r="RXP740"/>
      <c r="RXQ740"/>
      <c r="RXR740"/>
      <c r="RXS740"/>
      <c r="RXT740"/>
      <c r="RXU740"/>
      <c r="RXV740"/>
      <c r="RXW740"/>
      <c r="RXX740"/>
      <c r="RXY740"/>
      <c r="RXZ740"/>
      <c r="RYA740"/>
      <c r="RYB740"/>
      <c r="RYC740"/>
      <c r="RYD740"/>
      <c r="RYE740"/>
      <c r="RYF740"/>
      <c r="RYG740"/>
      <c r="RYH740"/>
      <c r="RYI740"/>
      <c r="RYJ740"/>
      <c r="RYK740"/>
      <c r="RYL740"/>
      <c r="RYM740"/>
      <c r="RYN740"/>
      <c r="RYO740"/>
      <c r="RYP740"/>
      <c r="RYQ740"/>
      <c r="RYR740"/>
      <c r="RYS740"/>
      <c r="RYT740"/>
      <c r="RYU740"/>
      <c r="RYV740"/>
      <c r="RYW740"/>
      <c r="RYX740"/>
      <c r="RYY740"/>
      <c r="RYZ740"/>
      <c r="RZA740"/>
      <c r="RZB740"/>
      <c r="RZC740"/>
      <c r="RZD740"/>
      <c r="RZE740"/>
      <c r="RZF740"/>
      <c r="RZG740"/>
      <c r="RZH740"/>
      <c r="RZI740"/>
      <c r="RZJ740"/>
      <c r="RZK740"/>
      <c r="RZL740"/>
      <c r="RZM740"/>
      <c r="RZN740"/>
      <c r="RZO740"/>
      <c r="RZP740"/>
      <c r="RZQ740"/>
      <c r="RZR740"/>
      <c r="RZS740"/>
      <c r="RZT740"/>
      <c r="RZU740"/>
      <c r="RZV740"/>
      <c r="RZW740"/>
      <c r="RZX740"/>
      <c r="RZY740"/>
      <c r="RZZ740"/>
      <c r="SAA740"/>
      <c r="SAB740"/>
      <c r="SAC740"/>
      <c r="SAD740"/>
      <c r="SAE740"/>
      <c r="SAF740"/>
      <c r="SAG740"/>
      <c r="SAH740"/>
      <c r="SAI740"/>
      <c r="SAJ740"/>
      <c r="SAK740"/>
      <c r="SAL740"/>
      <c r="SAM740"/>
      <c r="SAN740"/>
      <c r="SAO740"/>
      <c r="SAP740"/>
      <c r="SAQ740"/>
      <c r="SAR740"/>
      <c r="SAS740"/>
      <c r="SAT740"/>
      <c r="SAU740"/>
      <c r="SAV740"/>
      <c r="SAW740"/>
      <c r="SAX740"/>
      <c r="SAY740"/>
      <c r="SAZ740"/>
      <c r="SBA740"/>
      <c r="SBB740"/>
      <c r="SBC740"/>
      <c r="SBD740"/>
      <c r="SBE740"/>
      <c r="SBF740"/>
      <c r="SBG740"/>
      <c r="SBH740"/>
      <c r="SBI740"/>
      <c r="SBJ740"/>
      <c r="SBK740"/>
      <c r="SBL740"/>
      <c r="SBM740"/>
      <c r="SBN740"/>
      <c r="SBO740"/>
      <c r="SBP740"/>
      <c r="SBQ740"/>
      <c r="SBR740"/>
      <c r="SBS740"/>
      <c r="SBT740"/>
      <c r="SBU740"/>
      <c r="SBV740"/>
      <c r="SBW740"/>
      <c r="SBX740"/>
      <c r="SBY740"/>
      <c r="SBZ740"/>
      <c r="SCA740"/>
      <c r="SCB740"/>
      <c r="SCC740"/>
      <c r="SCD740"/>
      <c r="SCE740"/>
      <c r="SCF740"/>
      <c r="SCG740"/>
      <c r="SCH740"/>
      <c r="SCI740"/>
      <c r="SCJ740"/>
      <c r="SCK740"/>
      <c r="SCL740"/>
      <c r="SCM740"/>
      <c r="SCN740"/>
      <c r="SCO740"/>
      <c r="SCP740"/>
      <c r="SCQ740"/>
      <c r="SCR740"/>
      <c r="SCS740"/>
      <c r="SCT740"/>
      <c r="SCU740"/>
      <c r="SCV740"/>
      <c r="SCW740"/>
      <c r="SCX740"/>
      <c r="SCY740"/>
      <c r="SCZ740"/>
      <c r="SDA740"/>
      <c r="SDB740"/>
      <c r="SDC740"/>
      <c r="SDD740"/>
      <c r="SDE740"/>
      <c r="SDF740"/>
      <c r="SDG740"/>
      <c r="SDH740"/>
      <c r="SDI740"/>
      <c r="SDJ740"/>
      <c r="SDK740"/>
      <c r="SDL740"/>
      <c r="SDM740"/>
      <c r="SDN740"/>
      <c r="SDO740"/>
      <c r="SDP740"/>
      <c r="SDQ740"/>
      <c r="SDR740"/>
      <c r="SDS740"/>
      <c r="SDT740"/>
      <c r="SDU740"/>
      <c r="SDV740"/>
      <c r="SDW740"/>
      <c r="SDX740"/>
      <c r="SDY740"/>
      <c r="SDZ740"/>
      <c r="SEA740"/>
      <c r="SEB740"/>
      <c r="SEC740"/>
      <c r="SED740"/>
      <c r="SEE740"/>
      <c r="SEF740"/>
      <c r="SEG740"/>
      <c r="SEH740"/>
      <c r="SEI740"/>
      <c r="SEJ740"/>
      <c r="SEK740"/>
      <c r="SEL740"/>
      <c r="SEM740"/>
      <c r="SEN740"/>
      <c r="SEO740"/>
      <c r="SEP740"/>
      <c r="SEQ740"/>
      <c r="SER740"/>
      <c r="SES740"/>
      <c r="SET740"/>
      <c r="SEU740"/>
      <c r="SEV740"/>
      <c r="SEW740"/>
      <c r="SEX740"/>
      <c r="SEY740"/>
      <c r="SEZ740"/>
      <c r="SFA740"/>
      <c r="SFB740"/>
      <c r="SFC740"/>
      <c r="SFD740"/>
      <c r="SFE740"/>
      <c r="SFF740"/>
      <c r="SFG740"/>
      <c r="SFH740"/>
      <c r="SFI740"/>
      <c r="SFJ740"/>
      <c r="SFK740"/>
      <c r="SFL740"/>
      <c r="SFM740"/>
      <c r="SFN740"/>
      <c r="SFO740"/>
      <c r="SFP740"/>
      <c r="SFQ740"/>
      <c r="SFR740"/>
      <c r="SFS740"/>
      <c r="SFT740"/>
      <c r="SFU740"/>
      <c r="SFV740"/>
      <c r="SFW740"/>
      <c r="SFX740"/>
      <c r="SFY740"/>
      <c r="SFZ740"/>
      <c r="SGA740"/>
      <c r="SGB740"/>
      <c r="SGC740"/>
      <c r="SGD740"/>
      <c r="SGE740"/>
      <c r="SGF740"/>
      <c r="SGG740"/>
      <c r="SGH740"/>
      <c r="SGI740"/>
      <c r="SGJ740"/>
      <c r="SGK740"/>
      <c r="SGL740"/>
      <c r="SGM740"/>
      <c r="SGN740"/>
      <c r="SGO740"/>
      <c r="SGP740"/>
      <c r="SGQ740"/>
      <c r="SGR740"/>
      <c r="SGS740"/>
      <c r="SGT740"/>
      <c r="SGU740"/>
      <c r="SGV740"/>
      <c r="SGW740"/>
      <c r="SGX740"/>
      <c r="SGY740"/>
      <c r="SGZ740"/>
      <c r="SHA740"/>
      <c r="SHB740"/>
      <c r="SHC740"/>
      <c r="SHD740"/>
      <c r="SHE740"/>
      <c r="SHF740"/>
      <c r="SHG740"/>
      <c r="SHH740"/>
      <c r="SHI740"/>
      <c r="SHJ740"/>
      <c r="SHK740"/>
      <c r="SHL740"/>
      <c r="SHM740"/>
      <c r="SHN740"/>
      <c r="SHO740"/>
      <c r="SHP740"/>
      <c r="SHQ740"/>
      <c r="SHR740"/>
      <c r="SHS740"/>
      <c r="SHT740"/>
      <c r="SHU740"/>
      <c r="SHV740"/>
      <c r="SHW740"/>
      <c r="SHX740"/>
      <c r="SHY740"/>
      <c r="SHZ740"/>
      <c r="SIA740"/>
      <c r="SIB740"/>
      <c r="SIC740"/>
      <c r="SID740"/>
      <c r="SIE740"/>
      <c r="SIF740"/>
      <c r="SIG740"/>
      <c r="SIH740"/>
      <c r="SII740"/>
      <c r="SIJ740"/>
      <c r="SIK740"/>
      <c r="SIL740"/>
      <c r="SIM740"/>
      <c r="SIN740"/>
      <c r="SIO740"/>
      <c r="SIP740"/>
      <c r="SIQ740"/>
      <c r="SIR740"/>
      <c r="SIS740"/>
      <c r="SIT740"/>
      <c r="SIU740"/>
      <c r="SIV740"/>
      <c r="SIW740"/>
      <c r="SIX740"/>
      <c r="SIY740"/>
      <c r="SIZ740"/>
      <c r="SJA740"/>
      <c r="SJB740"/>
      <c r="SJC740"/>
      <c r="SJD740"/>
      <c r="SJE740"/>
      <c r="SJF740"/>
      <c r="SJG740"/>
      <c r="SJH740"/>
      <c r="SJI740"/>
      <c r="SJJ740"/>
      <c r="SJK740"/>
      <c r="SJL740"/>
      <c r="SJM740"/>
      <c r="SJN740"/>
      <c r="SJO740"/>
      <c r="SJP740"/>
      <c r="SJQ740"/>
      <c r="SJR740"/>
      <c r="SJS740"/>
      <c r="SJT740"/>
      <c r="SJU740"/>
      <c r="SJV740"/>
      <c r="SJW740"/>
      <c r="SJX740"/>
      <c r="SJY740"/>
      <c r="SJZ740"/>
      <c r="SKA740"/>
      <c r="SKB740"/>
      <c r="SKC740"/>
      <c r="SKD740"/>
      <c r="SKE740"/>
      <c r="SKF740"/>
      <c r="SKG740"/>
      <c r="SKH740"/>
      <c r="SKI740"/>
      <c r="SKJ740"/>
      <c r="SKK740"/>
      <c r="SKL740"/>
      <c r="SKM740"/>
      <c r="SKN740"/>
      <c r="SKO740"/>
      <c r="SKP740"/>
      <c r="SKQ740"/>
      <c r="SKR740"/>
      <c r="SKS740"/>
      <c r="SKT740"/>
      <c r="SKU740"/>
      <c r="SKV740"/>
      <c r="SKW740"/>
      <c r="SKX740"/>
      <c r="SKY740"/>
      <c r="SKZ740"/>
      <c r="SLA740"/>
      <c r="SLB740"/>
      <c r="SLC740"/>
      <c r="SLD740"/>
      <c r="SLE740"/>
      <c r="SLF740"/>
      <c r="SLG740"/>
      <c r="SLH740"/>
      <c r="SLI740"/>
      <c r="SLJ740"/>
      <c r="SLK740"/>
      <c r="SLL740"/>
      <c r="SLM740"/>
      <c r="SLN740"/>
      <c r="SLO740"/>
      <c r="SLP740"/>
      <c r="SLQ740"/>
      <c r="SLR740"/>
      <c r="SLS740"/>
      <c r="SLT740"/>
      <c r="SLU740"/>
      <c r="SLV740"/>
      <c r="SLW740"/>
      <c r="SLX740"/>
      <c r="SLY740"/>
      <c r="SLZ740"/>
      <c r="SMA740"/>
      <c r="SMB740"/>
      <c r="SMC740"/>
      <c r="SMD740"/>
      <c r="SME740"/>
      <c r="SMF740"/>
      <c r="SMG740"/>
      <c r="SMH740"/>
      <c r="SMI740"/>
      <c r="SMJ740"/>
      <c r="SMK740"/>
      <c r="SML740"/>
      <c r="SMM740"/>
      <c r="SMN740"/>
      <c r="SMO740"/>
      <c r="SMP740"/>
      <c r="SMQ740"/>
      <c r="SMR740"/>
      <c r="SMS740"/>
      <c r="SMT740"/>
      <c r="SMU740"/>
      <c r="SMV740"/>
      <c r="SMW740"/>
      <c r="SMX740"/>
      <c r="SMY740"/>
      <c r="SMZ740"/>
      <c r="SNA740"/>
      <c r="SNB740"/>
      <c r="SNC740"/>
      <c r="SND740"/>
      <c r="SNE740"/>
      <c r="SNF740"/>
      <c r="SNG740"/>
      <c r="SNH740"/>
      <c r="SNI740"/>
      <c r="SNJ740"/>
      <c r="SNK740"/>
      <c r="SNL740"/>
      <c r="SNM740"/>
      <c r="SNN740"/>
      <c r="SNO740"/>
      <c r="SNP740"/>
      <c r="SNQ740"/>
      <c r="SNR740"/>
      <c r="SNS740"/>
      <c r="SNT740"/>
      <c r="SNU740"/>
      <c r="SNV740"/>
      <c r="SNW740"/>
      <c r="SNX740"/>
      <c r="SNY740"/>
      <c r="SNZ740"/>
      <c r="SOA740"/>
      <c r="SOB740"/>
      <c r="SOC740"/>
      <c r="SOD740"/>
      <c r="SOE740"/>
      <c r="SOF740"/>
      <c r="SOG740"/>
      <c r="SOH740"/>
      <c r="SOI740"/>
      <c r="SOJ740"/>
      <c r="SOK740"/>
      <c r="SOL740"/>
      <c r="SOM740"/>
      <c r="SON740"/>
      <c r="SOO740"/>
      <c r="SOP740"/>
      <c r="SOQ740"/>
      <c r="SOR740"/>
      <c r="SOS740"/>
      <c r="SOT740"/>
      <c r="SOU740"/>
      <c r="SOV740"/>
      <c r="SOW740"/>
      <c r="SOX740"/>
      <c r="SOY740"/>
      <c r="SOZ740"/>
      <c r="SPA740"/>
      <c r="SPB740"/>
      <c r="SPC740"/>
      <c r="SPD740"/>
      <c r="SPE740"/>
      <c r="SPF740"/>
      <c r="SPG740"/>
      <c r="SPH740"/>
      <c r="SPI740"/>
      <c r="SPJ740"/>
      <c r="SPK740"/>
      <c r="SPL740"/>
      <c r="SPM740"/>
      <c r="SPN740"/>
      <c r="SPO740"/>
      <c r="SPP740"/>
      <c r="SPQ740"/>
      <c r="SPR740"/>
      <c r="SPS740"/>
      <c r="SPT740"/>
      <c r="SPU740"/>
      <c r="SPV740"/>
      <c r="SPW740"/>
      <c r="SPX740"/>
      <c r="SPY740"/>
      <c r="SPZ740"/>
      <c r="SQA740"/>
      <c r="SQB740"/>
      <c r="SQC740"/>
      <c r="SQD740"/>
      <c r="SQE740"/>
      <c r="SQF740"/>
      <c r="SQG740"/>
      <c r="SQH740"/>
      <c r="SQI740"/>
      <c r="SQJ740"/>
      <c r="SQK740"/>
      <c r="SQL740"/>
      <c r="SQM740"/>
      <c r="SQN740"/>
      <c r="SQO740"/>
      <c r="SQP740"/>
      <c r="SQQ740"/>
      <c r="SQR740"/>
      <c r="SQS740"/>
      <c r="SQT740"/>
      <c r="SQU740"/>
      <c r="SQV740"/>
      <c r="SQW740"/>
      <c r="SQX740"/>
      <c r="SQY740"/>
      <c r="SQZ740"/>
      <c r="SRA740"/>
      <c r="SRB740"/>
      <c r="SRC740"/>
      <c r="SRD740"/>
      <c r="SRE740"/>
      <c r="SRF740"/>
      <c r="SRG740"/>
      <c r="SRH740"/>
      <c r="SRI740"/>
      <c r="SRJ740"/>
      <c r="SRK740"/>
      <c r="SRL740"/>
      <c r="SRM740"/>
      <c r="SRN740"/>
      <c r="SRO740"/>
      <c r="SRP740"/>
      <c r="SRQ740"/>
      <c r="SRR740"/>
      <c r="SRS740"/>
      <c r="SRT740"/>
      <c r="SRU740"/>
      <c r="SRV740"/>
      <c r="SRW740"/>
      <c r="SRX740"/>
      <c r="SRY740"/>
      <c r="SRZ740"/>
      <c r="SSA740"/>
      <c r="SSB740"/>
      <c r="SSC740"/>
      <c r="SSD740"/>
      <c r="SSE740"/>
      <c r="SSF740"/>
      <c r="SSG740"/>
      <c r="SSH740"/>
      <c r="SSI740"/>
      <c r="SSJ740"/>
      <c r="SSK740"/>
      <c r="SSL740"/>
      <c r="SSM740"/>
      <c r="SSN740"/>
      <c r="SSO740"/>
      <c r="SSP740"/>
      <c r="SSQ740"/>
      <c r="SSR740"/>
      <c r="SSS740"/>
      <c r="SST740"/>
      <c r="SSU740"/>
      <c r="SSV740"/>
      <c r="SSW740"/>
      <c r="SSX740"/>
      <c r="SSY740"/>
      <c r="SSZ740"/>
      <c r="STA740"/>
      <c r="STB740"/>
      <c r="STC740"/>
      <c r="STD740"/>
      <c r="STE740"/>
      <c r="STF740"/>
      <c r="STG740"/>
      <c r="STH740"/>
      <c r="STI740"/>
      <c r="STJ740"/>
      <c r="STK740"/>
      <c r="STL740"/>
      <c r="STM740"/>
      <c r="STN740"/>
      <c r="STO740"/>
      <c r="STP740"/>
      <c r="STQ740"/>
      <c r="STR740"/>
      <c r="STS740"/>
      <c r="STT740"/>
      <c r="STU740"/>
      <c r="STV740"/>
      <c r="STW740"/>
      <c r="STX740"/>
      <c r="STY740"/>
      <c r="STZ740"/>
      <c r="SUA740"/>
      <c r="SUB740"/>
      <c r="SUC740"/>
      <c r="SUD740"/>
      <c r="SUE740"/>
      <c r="SUF740"/>
      <c r="SUG740"/>
      <c r="SUH740"/>
      <c r="SUI740"/>
      <c r="SUJ740"/>
      <c r="SUK740"/>
      <c r="SUL740"/>
      <c r="SUM740"/>
      <c r="SUN740"/>
      <c r="SUO740"/>
      <c r="SUP740"/>
      <c r="SUQ740"/>
      <c r="SUR740"/>
      <c r="SUS740"/>
      <c r="SUT740"/>
      <c r="SUU740"/>
      <c r="SUV740"/>
      <c r="SUW740"/>
      <c r="SUX740"/>
      <c r="SUY740"/>
      <c r="SUZ740"/>
      <c r="SVA740"/>
      <c r="SVB740"/>
      <c r="SVC740"/>
      <c r="SVD740"/>
      <c r="SVE740"/>
      <c r="SVF740"/>
      <c r="SVG740"/>
      <c r="SVH740"/>
      <c r="SVI740"/>
      <c r="SVJ740"/>
      <c r="SVK740"/>
      <c r="SVL740"/>
      <c r="SVM740"/>
      <c r="SVN740"/>
      <c r="SVO740"/>
      <c r="SVP740"/>
      <c r="SVQ740"/>
      <c r="SVR740"/>
      <c r="SVS740"/>
      <c r="SVT740"/>
      <c r="SVU740"/>
      <c r="SVV740"/>
      <c r="SVW740"/>
      <c r="SVX740"/>
      <c r="SVY740"/>
      <c r="SVZ740"/>
      <c r="SWA740"/>
      <c r="SWB740"/>
      <c r="SWC740"/>
      <c r="SWD740"/>
      <c r="SWE740"/>
      <c r="SWF740"/>
      <c r="SWG740"/>
      <c r="SWH740"/>
      <c r="SWI740"/>
      <c r="SWJ740"/>
      <c r="SWK740"/>
      <c r="SWL740"/>
      <c r="SWM740"/>
      <c r="SWN740"/>
      <c r="SWO740"/>
      <c r="SWP740"/>
      <c r="SWQ740"/>
      <c r="SWR740"/>
      <c r="SWS740"/>
      <c r="SWT740"/>
      <c r="SWU740"/>
      <c r="SWV740"/>
      <c r="SWW740"/>
      <c r="SWX740"/>
      <c r="SWY740"/>
      <c r="SWZ740"/>
      <c r="SXA740"/>
      <c r="SXB740"/>
      <c r="SXC740"/>
      <c r="SXD740"/>
      <c r="SXE740"/>
      <c r="SXF740"/>
      <c r="SXG740"/>
      <c r="SXH740"/>
      <c r="SXI740"/>
      <c r="SXJ740"/>
      <c r="SXK740"/>
      <c r="SXL740"/>
      <c r="SXM740"/>
      <c r="SXN740"/>
      <c r="SXO740"/>
      <c r="SXP740"/>
      <c r="SXQ740"/>
      <c r="SXR740"/>
      <c r="SXS740"/>
      <c r="SXT740"/>
      <c r="SXU740"/>
      <c r="SXV740"/>
      <c r="SXW740"/>
      <c r="SXX740"/>
      <c r="SXY740"/>
      <c r="SXZ740"/>
      <c r="SYA740"/>
      <c r="SYB740"/>
      <c r="SYC740"/>
      <c r="SYD740"/>
      <c r="SYE740"/>
      <c r="SYF740"/>
      <c r="SYG740"/>
      <c r="SYH740"/>
      <c r="SYI740"/>
      <c r="SYJ740"/>
      <c r="SYK740"/>
      <c r="SYL740"/>
      <c r="SYM740"/>
      <c r="SYN740"/>
      <c r="SYO740"/>
      <c r="SYP740"/>
      <c r="SYQ740"/>
      <c r="SYR740"/>
      <c r="SYS740"/>
      <c r="SYT740"/>
      <c r="SYU740"/>
      <c r="SYV740"/>
      <c r="SYW740"/>
      <c r="SYX740"/>
      <c r="SYY740"/>
      <c r="SYZ740"/>
      <c r="SZA740"/>
      <c r="SZB740"/>
      <c r="SZC740"/>
      <c r="SZD740"/>
      <c r="SZE740"/>
      <c r="SZF740"/>
      <c r="SZG740"/>
      <c r="SZH740"/>
      <c r="SZI740"/>
      <c r="SZJ740"/>
      <c r="SZK740"/>
      <c r="SZL740"/>
      <c r="SZM740"/>
      <c r="SZN740"/>
      <c r="SZO740"/>
      <c r="SZP740"/>
      <c r="SZQ740"/>
      <c r="SZR740"/>
      <c r="SZS740"/>
      <c r="SZT740"/>
      <c r="SZU740"/>
      <c r="SZV740"/>
      <c r="SZW740"/>
      <c r="SZX740"/>
      <c r="SZY740"/>
      <c r="SZZ740"/>
      <c r="TAA740"/>
      <c r="TAB740"/>
      <c r="TAC740"/>
      <c r="TAD740"/>
      <c r="TAE740"/>
      <c r="TAF740"/>
      <c r="TAG740"/>
      <c r="TAH740"/>
      <c r="TAI740"/>
      <c r="TAJ740"/>
      <c r="TAK740"/>
      <c r="TAL740"/>
      <c r="TAM740"/>
      <c r="TAN740"/>
      <c r="TAO740"/>
      <c r="TAP740"/>
      <c r="TAQ740"/>
      <c r="TAR740"/>
      <c r="TAS740"/>
      <c r="TAT740"/>
      <c r="TAU740"/>
      <c r="TAV740"/>
      <c r="TAW740"/>
      <c r="TAX740"/>
      <c r="TAY740"/>
      <c r="TAZ740"/>
      <c r="TBA740"/>
      <c r="TBB740"/>
      <c r="TBC740"/>
      <c r="TBD740"/>
      <c r="TBE740"/>
      <c r="TBF740"/>
      <c r="TBG740"/>
      <c r="TBH740"/>
      <c r="TBI740"/>
      <c r="TBJ740"/>
      <c r="TBK740"/>
      <c r="TBL740"/>
      <c r="TBM740"/>
      <c r="TBN740"/>
      <c r="TBO740"/>
      <c r="TBP740"/>
      <c r="TBQ740"/>
      <c r="TBR740"/>
      <c r="TBS740"/>
      <c r="TBT740"/>
      <c r="TBU740"/>
      <c r="TBV740"/>
      <c r="TBW740"/>
      <c r="TBX740"/>
      <c r="TBY740"/>
      <c r="TBZ740"/>
      <c r="TCA740"/>
      <c r="TCB740"/>
      <c r="TCC740"/>
      <c r="TCD740"/>
      <c r="TCE740"/>
      <c r="TCF740"/>
      <c r="TCG740"/>
      <c r="TCH740"/>
      <c r="TCI740"/>
      <c r="TCJ740"/>
      <c r="TCK740"/>
      <c r="TCL740"/>
      <c r="TCM740"/>
      <c r="TCN740"/>
      <c r="TCO740"/>
      <c r="TCP740"/>
      <c r="TCQ740"/>
      <c r="TCR740"/>
      <c r="TCS740"/>
      <c r="TCT740"/>
      <c r="TCU740"/>
      <c r="TCV740"/>
      <c r="TCW740"/>
      <c r="TCX740"/>
      <c r="TCY740"/>
      <c r="TCZ740"/>
      <c r="TDA740"/>
      <c r="TDB740"/>
      <c r="TDC740"/>
      <c r="TDD740"/>
      <c r="TDE740"/>
      <c r="TDF740"/>
      <c r="TDG740"/>
      <c r="TDH740"/>
      <c r="TDI740"/>
      <c r="TDJ740"/>
      <c r="TDK740"/>
      <c r="TDL740"/>
      <c r="TDM740"/>
      <c r="TDN740"/>
      <c r="TDO740"/>
      <c r="TDP740"/>
      <c r="TDQ740"/>
      <c r="TDR740"/>
      <c r="TDS740"/>
      <c r="TDT740"/>
      <c r="TDU740"/>
      <c r="TDV740"/>
      <c r="TDW740"/>
      <c r="TDX740"/>
      <c r="TDY740"/>
      <c r="TDZ740"/>
      <c r="TEA740"/>
      <c r="TEB740"/>
      <c r="TEC740"/>
      <c r="TED740"/>
      <c r="TEE740"/>
      <c r="TEF740"/>
      <c r="TEG740"/>
      <c r="TEH740"/>
      <c r="TEI740"/>
      <c r="TEJ740"/>
      <c r="TEK740"/>
      <c r="TEL740"/>
      <c r="TEM740"/>
      <c r="TEN740"/>
      <c r="TEO740"/>
      <c r="TEP740"/>
      <c r="TEQ740"/>
      <c r="TER740"/>
      <c r="TES740"/>
      <c r="TET740"/>
      <c r="TEU740"/>
      <c r="TEV740"/>
      <c r="TEW740"/>
      <c r="TEX740"/>
      <c r="TEY740"/>
      <c r="TEZ740"/>
      <c r="TFA740"/>
      <c r="TFB740"/>
      <c r="TFC740"/>
      <c r="TFD740"/>
      <c r="TFE740"/>
      <c r="TFF740"/>
      <c r="TFG740"/>
      <c r="TFH740"/>
      <c r="TFI740"/>
      <c r="TFJ740"/>
      <c r="TFK740"/>
      <c r="TFL740"/>
      <c r="TFM740"/>
      <c r="TFN740"/>
      <c r="TFO740"/>
      <c r="TFP740"/>
      <c r="TFQ740"/>
      <c r="TFR740"/>
      <c r="TFS740"/>
      <c r="TFT740"/>
      <c r="TFU740"/>
      <c r="TFV740"/>
      <c r="TFW740"/>
      <c r="TFX740"/>
      <c r="TFY740"/>
      <c r="TFZ740"/>
      <c r="TGA740"/>
      <c r="TGB740"/>
      <c r="TGC740"/>
      <c r="TGD740"/>
      <c r="TGE740"/>
      <c r="TGF740"/>
      <c r="TGG740"/>
      <c r="TGH740"/>
      <c r="TGI740"/>
      <c r="TGJ740"/>
      <c r="TGK740"/>
      <c r="TGL740"/>
      <c r="TGM740"/>
      <c r="TGN740"/>
      <c r="TGO740"/>
      <c r="TGP740"/>
      <c r="TGQ740"/>
      <c r="TGR740"/>
      <c r="TGS740"/>
      <c r="TGT740"/>
      <c r="TGU740"/>
      <c r="TGV740"/>
      <c r="TGW740"/>
      <c r="TGX740"/>
      <c r="TGY740"/>
      <c r="TGZ740"/>
      <c r="THA740"/>
      <c r="THB740"/>
      <c r="THC740"/>
      <c r="THD740"/>
      <c r="THE740"/>
      <c r="THF740"/>
      <c r="THG740"/>
      <c r="THH740"/>
      <c r="THI740"/>
      <c r="THJ740"/>
      <c r="THK740"/>
      <c r="THL740"/>
      <c r="THM740"/>
      <c r="THN740"/>
      <c r="THO740"/>
      <c r="THP740"/>
      <c r="THQ740"/>
      <c r="THR740"/>
      <c r="THS740"/>
      <c r="THT740"/>
      <c r="THU740"/>
      <c r="THV740"/>
      <c r="THW740"/>
      <c r="THX740"/>
      <c r="THY740"/>
      <c r="THZ740"/>
      <c r="TIA740"/>
      <c r="TIB740"/>
      <c r="TIC740"/>
      <c r="TID740"/>
      <c r="TIE740"/>
      <c r="TIF740"/>
      <c r="TIG740"/>
      <c r="TIH740"/>
      <c r="TII740"/>
      <c r="TIJ740"/>
      <c r="TIK740"/>
      <c r="TIL740"/>
      <c r="TIM740"/>
      <c r="TIN740"/>
      <c r="TIO740"/>
      <c r="TIP740"/>
      <c r="TIQ740"/>
      <c r="TIR740"/>
      <c r="TIS740"/>
      <c r="TIT740"/>
      <c r="TIU740"/>
      <c r="TIV740"/>
      <c r="TIW740"/>
      <c r="TIX740"/>
      <c r="TIY740"/>
      <c r="TIZ740"/>
      <c r="TJA740"/>
      <c r="TJB740"/>
      <c r="TJC740"/>
      <c r="TJD740"/>
      <c r="TJE740"/>
      <c r="TJF740"/>
      <c r="TJG740"/>
      <c r="TJH740"/>
      <c r="TJI740"/>
      <c r="TJJ740"/>
      <c r="TJK740"/>
      <c r="TJL740"/>
      <c r="TJM740"/>
      <c r="TJN740"/>
      <c r="TJO740"/>
      <c r="TJP740"/>
      <c r="TJQ740"/>
      <c r="TJR740"/>
      <c r="TJS740"/>
      <c r="TJT740"/>
      <c r="TJU740"/>
      <c r="TJV740"/>
      <c r="TJW740"/>
      <c r="TJX740"/>
      <c r="TJY740"/>
      <c r="TJZ740"/>
      <c r="TKA740"/>
      <c r="TKB740"/>
      <c r="TKC740"/>
      <c r="TKD740"/>
      <c r="TKE740"/>
      <c r="TKF740"/>
      <c r="TKG740"/>
      <c r="TKH740"/>
      <c r="TKI740"/>
      <c r="TKJ740"/>
      <c r="TKK740"/>
      <c r="TKL740"/>
      <c r="TKM740"/>
      <c r="TKN740"/>
      <c r="TKO740"/>
      <c r="TKP740"/>
      <c r="TKQ740"/>
      <c r="TKR740"/>
      <c r="TKS740"/>
      <c r="TKT740"/>
      <c r="TKU740"/>
      <c r="TKV740"/>
      <c r="TKW740"/>
      <c r="TKX740"/>
      <c r="TKY740"/>
      <c r="TKZ740"/>
      <c r="TLA740"/>
      <c r="TLB740"/>
      <c r="TLC740"/>
      <c r="TLD740"/>
      <c r="TLE740"/>
      <c r="TLF740"/>
      <c r="TLG740"/>
      <c r="TLH740"/>
      <c r="TLI740"/>
      <c r="TLJ740"/>
      <c r="TLK740"/>
      <c r="TLL740"/>
      <c r="TLM740"/>
      <c r="TLN740"/>
      <c r="TLO740"/>
      <c r="TLP740"/>
      <c r="TLQ740"/>
      <c r="TLR740"/>
      <c r="TLS740"/>
      <c r="TLT740"/>
      <c r="TLU740"/>
      <c r="TLV740"/>
      <c r="TLW740"/>
      <c r="TLX740"/>
      <c r="TLY740"/>
      <c r="TLZ740"/>
      <c r="TMA740"/>
      <c r="TMB740"/>
      <c r="TMC740"/>
      <c r="TMD740"/>
      <c r="TME740"/>
      <c r="TMF740"/>
      <c r="TMG740"/>
      <c r="TMH740"/>
      <c r="TMI740"/>
      <c r="TMJ740"/>
      <c r="TMK740"/>
      <c r="TML740"/>
      <c r="TMM740"/>
      <c r="TMN740"/>
      <c r="TMO740"/>
      <c r="TMP740"/>
      <c r="TMQ740"/>
      <c r="TMR740"/>
      <c r="TMS740"/>
      <c r="TMT740"/>
      <c r="TMU740"/>
      <c r="TMV740"/>
      <c r="TMW740"/>
      <c r="TMX740"/>
      <c r="TMY740"/>
      <c r="TMZ740"/>
      <c r="TNA740"/>
      <c r="TNB740"/>
      <c r="TNC740"/>
      <c r="TND740"/>
      <c r="TNE740"/>
      <c r="TNF740"/>
      <c r="TNG740"/>
      <c r="TNH740"/>
      <c r="TNI740"/>
      <c r="TNJ740"/>
      <c r="TNK740"/>
      <c r="TNL740"/>
      <c r="TNM740"/>
      <c r="TNN740"/>
      <c r="TNO740"/>
      <c r="TNP740"/>
      <c r="TNQ740"/>
      <c r="TNR740"/>
      <c r="TNS740"/>
      <c r="TNT740"/>
      <c r="TNU740"/>
      <c r="TNV740"/>
      <c r="TNW740"/>
      <c r="TNX740"/>
      <c r="TNY740"/>
      <c r="TNZ740"/>
      <c r="TOA740"/>
      <c r="TOB740"/>
      <c r="TOC740"/>
      <c r="TOD740"/>
      <c r="TOE740"/>
      <c r="TOF740"/>
      <c r="TOG740"/>
      <c r="TOH740"/>
      <c r="TOI740"/>
      <c r="TOJ740"/>
      <c r="TOK740"/>
      <c r="TOL740"/>
      <c r="TOM740"/>
      <c r="TON740"/>
      <c r="TOO740"/>
      <c r="TOP740"/>
      <c r="TOQ740"/>
      <c r="TOR740"/>
      <c r="TOS740"/>
      <c r="TOT740"/>
      <c r="TOU740"/>
      <c r="TOV740"/>
      <c r="TOW740"/>
      <c r="TOX740"/>
      <c r="TOY740"/>
      <c r="TOZ740"/>
      <c r="TPA740"/>
      <c r="TPB740"/>
      <c r="TPC740"/>
      <c r="TPD740"/>
      <c r="TPE740"/>
      <c r="TPF740"/>
      <c r="TPG740"/>
      <c r="TPH740"/>
      <c r="TPI740"/>
      <c r="TPJ740"/>
      <c r="TPK740"/>
      <c r="TPL740"/>
      <c r="TPM740"/>
      <c r="TPN740"/>
      <c r="TPO740"/>
      <c r="TPP740"/>
      <c r="TPQ740"/>
      <c r="TPR740"/>
      <c r="TPS740"/>
      <c r="TPT740"/>
      <c r="TPU740"/>
      <c r="TPV740"/>
      <c r="TPW740"/>
      <c r="TPX740"/>
      <c r="TPY740"/>
      <c r="TPZ740"/>
      <c r="TQA740"/>
      <c r="TQB740"/>
      <c r="TQC740"/>
      <c r="TQD740"/>
      <c r="TQE740"/>
      <c r="TQF740"/>
      <c r="TQG740"/>
      <c r="TQH740"/>
      <c r="TQI740"/>
      <c r="TQJ740"/>
      <c r="TQK740"/>
      <c r="TQL740"/>
      <c r="TQM740"/>
      <c r="TQN740"/>
      <c r="TQO740"/>
      <c r="TQP740"/>
      <c r="TQQ740"/>
      <c r="TQR740"/>
      <c r="TQS740"/>
      <c r="TQT740"/>
      <c r="TQU740"/>
      <c r="TQV740"/>
      <c r="TQW740"/>
      <c r="TQX740"/>
      <c r="TQY740"/>
      <c r="TQZ740"/>
      <c r="TRA740"/>
      <c r="TRB740"/>
      <c r="TRC740"/>
      <c r="TRD740"/>
      <c r="TRE740"/>
      <c r="TRF740"/>
      <c r="TRG740"/>
      <c r="TRH740"/>
      <c r="TRI740"/>
      <c r="TRJ740"/>
      <c r="TRK740"/>
      <c r="TRL740"/>
      <c r="TRM740"/>
      <c r="TRN740"/>
      <c r="TRO740"/>
      <c r="TRP740"/>
      <c r="TRQ740"/>
      <c r="TRR740"/>
      <c r="TRS740"/>
      <c r="TRT740"/>
      <c r="TRU740"/>
      <c r="TRV740"/>
      <c r="TRW740"/>
      <c r="TRX740"/>
      <c r="TRY740"/>
      <c r="TRZ740"/>
      <c r="TSA740"/>
      <c r="TSB740"/>
      <c r="TSC740"/>
      <c r="TSD740"/>
      <c r="TSE740"/>
      <c r="TSF740"/>
      <c r="TSG740"/>
      <c r="TSH740"/>
      <c r="TSI740"/>
      <c r="TSJ740"/>
      <c r="TSK740"/>
      <c r="TSL740"/>
      <c r="TSM740"/>
      <c r="TSN740"/>
      <c r="TSO740"/>
      <c r="TSP740"/>
      <c r="TSQ740"/>
      <c r="TSR740"/>
      <c r="TSS740"/>
      <c r="TST740"/>
      <c r="TSU740"/>
      <c r="TSV740"/>
      <c r="TSW740"/>
      <c r="TSX740"/>
      <c r="TSY740"/>
      <c r="TSZ740"/>
      <c r="TTA740"/>
      <c r="TTB740"/>
      <c r="TTC740"/>
      <c r="TTD740"/>
      <c r="TTE740"/>
      <c r="TTF740"/>
      <c r="TTG740"/>
      <c r="TTH740"/>
      <c r="TTI740"/>
      <c r="TTJ740"/>
      <c r="TTK740"/>
      <c r="TTL740"/>
      <c r="TTM740"/>
      <c r="TTN740"/>
      <c r="TTO740"/>
      <c r="TTP740"/>
      <c r="TTQ740"/>
      <c r="TTR740"/>
      <c r="TTS740"/>
      <c r="TTT740"/>
      <c r="TTU740"/>
      <c r="TTV740"/>
      <c r="TTW740"/>
      <c r="TTX740"/>
      <c r="TTY740"/>
      <c r="TTZ740"/>
      <c r="TUA740"/>
      <c r="TUB740"/>
      <c r="TUC740"/>
      <c r="TUD740"/>
      <c r="TUE740"/>
      <c r="TUF740"/>
      <c r="TUG740"/>
      <c r="TUH740"/>
      <c r="TUI740"/>
      <c r="TUJ740"/>
      <c r="TUK740"/>
      <c r="TUL740"/>
      <c r="TUM740"/>
      <c r="TUN740"/>
      <c r="TUO740"/>
      <c r="TUP740"/>
      <c r="TUQ740"/>
      <c r="TUR740"/>
      <c r="TUS740"/>
      <c r="TUT740"/>
      <c r="TUU740"/>
      <c r="TUV740"/>
      <c r="TUW740"/>
      <c r="TUX740"/>
      <c r="TUY740"/>
      <c r="TUZ740"/>
      <c r="TVA740"/>
      <c r="TVB740"/>
      <c r="TVC740"/>
      <c r="TVD740"/>
      <c r="TVE740"/>
      <c r="TVF740"/>
      <c r="TVG740"/>
      <c r="TVH740"/>
      <c r="TVI740"/>
      <c r="TVJ740"/>
      <c r="TVK740"/>
      <c r="TVL740"/>
      <c r="TVM740"/>
      <c r="TVN740"/>
      <c r="TVO740"/>
      <c r="TVP740"/>
      <c r="TVQ740"/>
      <c r="TVR740"/>
      <c r="TVS740"/>
      <c r="TVT740"/>
      <c r="TVU740"/>
      <c r="TVV740"/>
      <c r="TVW740"/>
      <c r="TVX740"/>
      <c r="TVY740"/>
      <c r="TVZ740"/>
      <c r="TWA740"/>
      <c r="TWB740"/>
      <c r="TWC740"/>
      <c r="TWD740"/>
      <c r="TWE740"/>
      <c r="TWF740"/>
      <c r="TWG740"/>
      <c r="TWH740"/>
      <c r="TWI740"/>
      <c r="TWJ740"/>
      <c r="TWK740"/>
      <c r="TWL740"/>
      <c r="TWM740"/>
      <c r="TWN740"/>
      <c r="TWO740"/>
      <c r="TWP740"/>
      <c r="TWQ740"/>
      <c r="TWR740"/>
      <c r="TWS740"/>
      <c r="TWT740"/>
      <c r="TWU740"/>
      <c r="TWV740"/>
      <c r="TWW740"/>
      <c r="TWX740"/>
      <c r="TWY740"/>
      <c r="TWZ740"/>
      <c r="TXA740"/>
      <c r="TXB740"/>
      <c r="TXC740"/>
      <c r="TXD740"/>
      <c r="TXE740"/>
      <c r="TXF740"/>
      <c r="TXG740"/>
      <c r="TXH740"/>
      <c r="TXI740"/>
      <c r="TXJ740"/>
      <c r="TXK740"/>
      <c r="TXL740"/>
      <c r="TXM740"/>
      <c r="TXN740"/>
      <c r="TXO740"/>
      <c r="TXP740"/>
      <c r="TXQ740"/>
      <c r="TXR740"/>
      <c r="TXS740"/>
      <c r="TXT740"/>
      <c r="TXU740"/>
      <c r="TXV740"/>
      <c r="TXW740"/>
      <c r="TXX740"/>
      <c r="TXY740"/>
      <c r="TXZ740"/>
      <c r="TYA740"/>
      <c r="TYB740"/>
      <c r="TYC740"/>
      <c r="TYD740"/>
      <c r="TYE740"/>
      <c r="TYF740"/>
      <c r="TYG740"/>
      <c r="TYH740"/>
      <c r="TYI740"/>
      <c r="TYJ740"/>
      <c r="TYK740"/>
      <c r="TYL740"/>
      <c r="TYM740"/>
      <c r="TYN740"/>
      <c r="TYO740"/>
      <c r="TYP740"/>
      <c r="TYQ740"/>
      <c r="TYR740"/>
      <c r="TYS740"/>
      <c r="TYT740"/>
      <c r="TYU740"/>
      <c r="TYV740"/>
      <c r="TYW740"/>
      <c r="TYX740"/>
      <c r="TYY740"/>
      <c r="TYZ740"/>
      <c r="TZA740"/>
      <c r="TZB740"/>
      <c r="TZC740"/>
      <c r="TZD740"/>
      <c r="TZE740"/>
      <c r="TZF740"/>
      <c r="TZG740"/>
      <c r="TZH740"/>
      <c r="TZI740"/>
      <c r="TZJ740"/>
      <c r="TZK740"/>
      <c r="TZL740"/>
      <c r="TZM740"/>
      <c r="TZN740"/>
      <c r="TZO740"/>
      <c r="TZP740"/>
      <c r="TZQ740"/>
      <c r="TZR740"/>
      <c r="TZS740"/>
      <c r="TZT740"/>
      <c r="TZU740"/>
      <c r="TZV740"/>
      <c r="TZW740"/>
      <c r="TZX740"/>
      <c r="TZY740"/>
      <c r="TZZ740"/>
      <c r="UAA740"/>
      <c r="UAB740"/>
      <c r="UAC740"/>
      <c r="UAD740"/>
      <c r="UAE740"/>
      <c r="UAF740"/>
      <c r="UAG740"/>
      <c r="UAH740"/>
      <c r="UAI740"/>
      <c r="UAJ740"/>
      <c r="UAK740"/>
      <c r="UAL740"/>
      <c r="UAM740"/>
      <c r="UAN740"/>
      <c r="UAO740"/>
      <c r="UAP740"/>
      <c r="UAQ740"/>
      <c r="UAR740"/>
      <c r="UAS740"/>
      <c r="UAT740"/>
      <c r="UAU740"/>
      <c r="UAV740"/>
      <c r="UAW740"/>
      <c r="UAX740"/>
      <c r="UAY740"/>
      <c r="UAZ740"/>
      <c r="UBA740"/>
      <c r="UBB740"/>
      <c r="UBC740"/>
      <c r="UBD740"/>
      <c r="UBE740"/>
      <c r="UBF740"/>
      <c r="UBG740"/>
      <c r="UBH740"/>
      <c r="UBI740"/>
      <c r="UBJ740"/>
      <c r="UBK740"/>
      <c r="UBL740"/>
      <c r="UBM740"/>
      <c r="UBN740"/>
      <c r="UBO740"/>
      <c r="UBP740"/>
      <c r="UBQ740"/>
      <c r="UBR740"/>
      <c r="UBS740"/>
      <c r="UBT740"/>
      <c r="UBU740"/>
      <c r="UBV740"/>
      <c r="UBW740"/>
      <c r="UBX740"/>
      <c r="UBY740"/>
      <c r="UBZ740"/>
      <c r="UCA740"/>
      <c r="UCB740"/>
      <c r="UCC740"/>
      <c r="UCD740"/>
      <c r="UCE740"/>
      <c r="UCF740"/>
      <c r="UCG740"/>
      <c r="UCH740"/>
      <c r="UCI740"/>
      <c r="UCJ740"/>
      <c r="UCK740"/>
      <c r="UCL740"/>
      <c r="UCM740"/>
      <c r="UCN740"/>
      <c r="UCO740"/>
      <c r="UCP740"/>
      <c r="UCQ740"/>
      <c r="UCR740"/>
      <c r="UCS740"/>
      <c r="UCT740"/>
      <c r="UCU740"/>
      <c r="UCV740"/>
      <c r="UCW740"/>
      <c r="UCX740"/>
      <c r="UCY740"/>
      <c r="UCZ740"/>
      <c r="UDA740"/>
      <c r="UDB740"/>
      <c r="UDC740"/>
      <c r="UDD740"/>
      <c r="UDE740"/>
      <c r="UDF740"/>
      <c r="UDG740"/>
      <c r="UDH740"/>
      <c r="UDI740"/>
      <c r="UDJ740"/>
      <c r="UDK740"/>
      <c r="UDL740"/>
      <c r="UDM740"/>
      <c r="UDN740"/>
      <c r="UDO740"/>
      <c r="UDP740"/>
      <c r="UDQ740"/>
      <c r="UDR740"/>
      <c r="UDS740"/>
      <c r="UDT740"/>
      <c r="UDU740"/>
      <c r="UDV740"/>
      <c r="UDW740"/>
      <c r="UDX740"/>
      <c r="UDY740"/>
      <c r="UDZ740"/>
      <c r="UEA740"/>
      <c r="UEB740"/>
      <c r="UEC740"/>
      <c r="UED740"/>
      <c r="UEE740"/>
      <c r="UEF740"/>
      <c r="UEG740"/>
      <c r="UEH740"/>
      <c r="UEI740"/>
      <c r="UEJ740"/>
      <c r="UEK740"/>
      <c r="UEL740"/>
      <c r="UEM740"/>
      <c r="UEN740"/>
      <c r="UEO740"/>
      <c r="UEP740"/>
      <c r="UEQ740"/>
      <c r="UER740"/>
      <c r="UES740"/>
      <c r="UET740"/>
      <c r="UEU740"/>
      <c r="UEV740"/>
      <c r="UEW740"/>
      <c r="UEX740"/>
      <c r="UEY740"/>
      <c r="UEZ740"/>
      <c r="UFA740"/>
      <c r="UFB740"/>
      <c r="UFC740"/>
      <c r="UFD740"/>
      <c r="UFE740"/>
      <c r="UFF740"/>
      <c r="UFG740"/>
      <c r="UFH740"/>
      <c r="UFI740"/>
      <c r="UFJ740"/>
      <c r="UFK740"/>
      <c r="UFL740"/>
      <c r="UFM740"/>
      <c r="UFN740"/>
      <c r="UFO740"/>
      <c r="UFP740"/>
      <c r="UFQ740"/>
      <c r="UFR740"/>
      <c r="UFS740"/>
      <c r="UFT740"/>
      <c r="UFU740"/>
      <c r="UFV740"/>
      <c r="UFW740"/>
      <c r="UFX740"/>
      <c r="UFY740"/>
      <c r="UFZ740"/>
      <c r="UGA740"/>
      <c r="UGB740"/>
      <c r="UGC740"/>
      <c r="UGD740"/>
      <c r="UGE740"/>
      <c r="UGF740"/>
      <c r="UGG740"/>
      <c r="UGH740"/>
      <c r="UGI740"/>
      <c r="UGJ740"/>
      <c r="UGK740"/>
      <c r="UGL740"/>
      <c r="UGM740"/>
      <c r="UGN740"/>
      <c r="UGO740"/>
      <c r="UGP740"/>
      <c r="UGQ740"/>
      <c r="UGR740"/>
      <c r="UGS740"/>
      <c r="UGT740"/>
      <c r="UGU740"/>
      <c r="UGV740"/>
      <c r="UGW740"/>
      <c r="UGX740"/>
      <c r="UGY740"/>
      <c r="UGZ740"/>
      <c r="UHA740"/>
      <c r="UHB740"/>
      <c r="UHC740"/>
      <c r="UHD740"/>
      <c r="UHE740"/>
      <c r="UHF740"/>
      <c r="UHG740"/>
      <c r="UHH740"/>
      <c r="UHI740"/>
      <c r="UHJ740"/>
      <c r="UHK740"/>
      <c r="UHL740"/>
      <c r="UHM740"/>
      <c r="UHN740"/>
      <c r="UHO740"/>
      <c r="UHP740"/>
      <c r="UHQ740"/>
      <c r="UHR740"/>
      <c r="UHS740"/>
      <c r="UHT740"/>
      <c r="UHU740"/>
      <c r="UHV740"/>
      <c r="UHW740"/>
      <c r="UHX740"/>
      <c r="UHY740"/>
      <c r="UHZ740"/>
      <c r="UIA740"/>
      <c r="UIB740"/>
      <c r="UIC740"/>
      <c r="UID740"/>
      <c r="UIE740"/>
      <c r="UIF740"/>
      <c r="UIG740"/>
      <c r="UIH740"/>
      <c r="UII740"/>
      <c r="UIJ740"/>
      <c r="UIK740"/>
      <c r="UIL740"/>
      <c r="UIM740"/>
      <c r="UIN740"/>
      <c r="UIO740"/>
      <c r="UIP740"/>
      <c r="UIQ740"/>
      <c r="UIR740"/>
      <c r="UIS740"/>
      <c r="UIT740"/>
      <c r="UIU740"/>
      <c r="UIV740"/>
      <c r="UIW740"/>
      <c r="UIX740"/>
      <c r="UIY740"/>
      <c r="UIZ740"/>
      <c r="UJA740"/>
      <c r="UJB740"/>
      <c r="UJC740"/>
      <c r="UJD740"/>
      <c r="UJE740"/>
      <c r="UJF740"/>
      <c r="UJG740"/>
      <c r="UJH740"/>
      <c r="UJI740"/>
      <c r="UJJ740"/>
      <c r="UJK740"/>
      <c r="UJL740"/>
      <c r="UJM740"/>
      <c r="UJN740"/>
      <c r="UJO740"/>
      <c r="UJP740"/>
      <c r="UJQ740"/>
      <c r="UJR740"/>
      <c r="UJS740"/>
      <c r="UJT740"/>
      <c r="UJU740"/>
      <c r="UJV740"/>
      <c r="UJW740"/>
      <c r="UJX740"/>
      <c r="UJY740"/>
      <c r="UJZ740"/>
      <c r="UKA740"/>
      <c r="UKB740"/>
      <c r="UKC740"/>
      <c r="UKD740"/>
      <c r="UKE740"/>
      <c r="UKF740"/>
      <c r="UKG740"/>
      <c r="UKH740"/>
      <c r="UKI740"/>
      <c r="UKJ740"/>
      <c r="UKK740"/>
      <c r="UKL740"/>
      <c r="UKM740"/>
      <c r="UKN740"/>
      <c r="UKO740"/>
      <c r="UKP740"/>
      <c r="UKQ740"/>
      <c r="UKR740"/>
      <c r="UKS740"/>
      <c r="UKT740"/>
      <c r="UKU740"/>
      <c r="UKV740"/>
      <c r="UKW740"/>
      <c r="UKX740"/>
      <c r="UKY740"/>
      <c r="UKZ740"/>
      <c r="ULA740"/>
      <c r="ULB740"/>
      <c r="ULC740"/>
      <c r="ULD740"/>
      <c r="ULE740"/>
      <c r="ULF740"/>
      <c r="ULG740"/>
      <c r="ULH740"/>
      <c r="ULI740"/>
      <c r="ULJ740"/>
      <c r="ULK740"/>
      <c r="ULL740"/>
      <c r="ULM740"/>
      <c r="ULN740"/>
      <c r="ULO740"/>
      <c r="ULP740"/>
      <c r="ULQ740"/>
      <c r="ULR740"/>
      <c r="ULS740"/>
      <c r="ULT740"/>
      <c r="ULU740"/>
      <c r="ULV740"/>
      <c r="ULW740"/>
      <c r="ULX740"/>
      <c r="ULY740"/>
      <c r="ULZ740"/>
      <c r="UMA740"/>
      <c r="UMB740"/>
      <c r="UMC740"/>
      <c r="UMD740"/>
      <c r="UME740"/>
      <c r="UMF740"/>
      <c r="UMG740"/>
      <c r="UMH740"/>
      <c r="UMI740"/>
      <c r="UMJ740"/>
      <c r="UMK740"/>
      <c r="UML740"/>
      <c r="UMM740"/>
      <c r="UMN740"/>
      <c r="UMO740"/>
      <c r="UMP740"/>
      <c r="UMQ740"/>
      <c r="UMR740"/>
      <c r="UMS740"/>
      <c r="UMT740"/>
      <c r="UMU740"/>
      <c r="UMV740"/>
      <c r="UMW740"/>
      <c r="UMX740"/>
      <c r="UMY740"/>
      <c r="UMZ740"/>
      <c r="UNA740"/>
      <c r="UNB740"/>
      <c r="UNC740"/>
      <c r="UND740"/>
      <c r="UNE740"/>
      <c r="UNF740"/>
      <c r="UNG740"/>
      <c r="UNH740"/>
      <c r="UNI740"/>
      <c r="UNJ740"/>
      <c r="UNK740"/>
      <c r="UNL740"/>
      <c r="UNM740"/>
      <c r="UNN740"/>
      <c r="UNO740"/>
      <c r="UNP740"/>
      <c r="UNQ740"/>
      <c r="UNR740"/>
      <c r="UNS740"/>
      <c r="UNT740"/>
      <c r="UNU740"/>
      <c r="UNV740"/>
      <c r="UNW740"/>
      <c r="UNX740"/>
      <c r="UNY740"/>
      <c r="UNZ740"/>
      <c r="UOA740"/>
      <c r="UOB740"/>
      <c r="UOC740"/>
      <c r="UOD740"/>
      <c r="UOE740"/>
      <c r="UOF740"/>
      <c r="UOG740"/>
      <c r="UOH740"/>
      <c r="UOI740"/>
      <c r="UOJ740"/>
      <c r="UOK740"/>
      <c r="UOL740"/>
      <c r="UOM740"/>
      <c r="UON740"/>
      <c r="UOO740"/>
      <c r="UOP740"/>
      <c r="UOQ740"/>
      <c r="UOR740"/>
      <c r="UOS740"/>
      <c r="UOT740"/>
      <c r="UOU740"/>
      <c r="UOV740"/>
      <c r="UOW740"/>
      <c r="UOX740"/>
      <c r="UOY740"/>
      <c r="UOZ740"/>
      <c r="UPA740"/>
      <c r="UPB740"/>
      <c r="UPC740"/>
      <c r="UPD740"/>
      <c r="UPE740"/>
      <c r="UPF740"/>
      <c r="UPG740"/>
      <c r="UPH740"/>
      <c r="UPI740"/>
      <c r="UPJ740"/>
      <c r="UPK740"/>
      <c r="UPL740"/>
      <c r="UPM740"/>
      <c r="UPN740"/>
      <c r="UPO740"/>
      <c r="UPP740"/>
      <c r="UPQ740"/>
      <c r="UPR740"/>
      <c r="UPS740"/>
      <c r="UPT740"/>
      <c r="UPU740"/>
      <c r="UPV740"/>
      <c r="UPW740"/>
      <c r="UPX740"/>
      <c r="UPY740"/>
      <c r="UPZ740"/>
      <c r="UQA740"/>
      <c r="UQB740"/>
      <c r="UQC740"/>
      <c r="UQD740"/>
      <c r="UQE740"/>
      <c r="UQF740"/>
      <c r="UQG740"/>
      <c r="UQH740"/>
      <c r="UQI740"/>
      <c r="UQJ740"/>
      <c r="UQK740"/>
      <c r="UQL740"/>
      <c r="UQM740"/>
      <c r="UQN740"/>
      <c r="UQO740"/>
      <c r="UQP740"/>
      <c r="UQQ740"/>
      <c r="UQR740"/>
      <c r="UQS740"/>
      <c r="UQT740"/>
      <c r="UQU740"/>
      <c r="UQV740"/>
      <c r="UQW740"/>
      <c r="UQX740"/>
      <c r="UQY740"/>
      <c r="UQZ740"/>
      <c r="URA740"/>
      <c r="URB740"/>
      <c r="URC740"/>
      <c r="URD740"/>
      <c r="URE740"/>
      <c r="URF740"/>
      <c r="URG740"/>
      <c r="URH740"/>
      <c r="URI740"/>
      <c r="URJ740"/>
      <c r="URK740"/>
      <c r="URL740"/>
      <c r="URM740"/>
      <c r="URN740"/>
      <c r="URO740"/>
      <c r="URP740"/>
      <c r="URQ740"/>
      <c r="URR740"/>
      <c r="URS740"/>
      <c r="URT740"/>
      <c r="URU740"/>
      <c r="URV740"/>
      <c r="URW740"/>
      <c r="URX740"/>
      <c r="URY740"/>
      <c r="URZ740"/>
      <c r="USA740"/>
      <c r="USB740"/>
      <c r="USC740"/>
      <c r="USD740"/>
      <c r="USE740"/>
      <c r="USF740"/>
      <c r="USG740"/>
      <c r="USH740"/>
      <c r="USI740"/>
      <c r="USJ740"/>
      <c r="USK740"/>
      <c r="USL740"/>
      <c r="USM740"/>
      <c r="USN740"/>
      <c r="USO740"/>
      <c r="USP740"/>
      <c r="USQ740"/>
      <c r="USR740"/>
      <c r="USS740"/>
      <c r="UST740"/>
      <c r="USU740"/>
      <c r="USV740"/>
      <c r="USW740"/>
      <c r="USX740"/>
      <c r="USY740"/>
      <c r="USZ740"/>
      <c r="UTA740"/>
      <c r="UTB740"/>
      <c r="UTC740"/>
      <c r="UTD740"/>
      <c r="UTE740"/>
      <c r="UTF740"/>
      <c r="UTG740"/>
      <c r="UTH740"/>
      <c r="UTI740"/>
      <c r="UTJ740"/>
      <c r="UTK740"/>
      <c r="UTL740"/>
      <c r="UTM740"/>
      <c r="UTN740"/>
      <c r="UTO740"/>
      <c r="UTP740"/>
      <c r="UTQ740"/>
      <c r="UTR740"/>
      <c r="UTS740"/>
      <c r="UTT740"/>
      <c r="UTU740"/>
      <c r="UTV740"/>
      <c r="UTW740"/>
      <c r="UTX740"/>
      <c r="UTY740"/>
      <c r="UTZ740"/>
      <c r="UUA740"/>
      <c r="UUB740"/>
      <c r="UUC740"/>
      <c r="UUD740"/>
      <c r="UUE740"/>
      <c r="UUF740"/>
      <c r="UUG740"/>
      <c r="UUH740"/>
      <c r="UUI740"/>
      <c r="UUJ740"/>
      <c r="UUK740"/>
      <c r="UUL740"/>
      <c r="UUM740"/>
      <c r="UUN740"/>
      <c r="UUO740"/>
      <c r="UUP740"/>
      <c r="UUQ740"/>
      <c r="UUR740"/>
      <c r="UUS740"/>
      <c r="UUT740"/>
      <c r="UUU740"/>
      <c r="UUV740"/>
      <c r="UUW740"/>
      <c r="UUX740"/>
      <c r="UUY740"/>
      <c r="UUZ740"/>
      <c r="UVA740"/>
      <c r="UVB740"/>
      <c r="UVC740"/>
      <c r="UVD740"/>
      <c r="UVE740"/>
      <c r="UVF740"/>
      <c r="UVG740"/>
      <c r="UVH740"/>
      <c r="UVI740"/>
      <c r="UVJ740"/>
      <c r="UVK740"/>
      <c r="UVL740"/>
      <c r="UVM740"/>
      <c r="UVN740"/>
      <c r="UVO740"/>
      <c r="UVP740"/>
      <c r="UVQ740"/>
      <c r="UVR740"/>
      <c r="UVS740"/>
      <c r="UVT740"/>
      <c r="UVU740"/>
      <c r="UVV740"/>
      <c r="UVW740"/>
      <c r="UVX740"/>
      <c r="UVY740"/>
      <c r="UVZ740"/>
      <c r="UWA740"/>
      <c r="UWB740"/>
      <c r="UWC740"/>
      <c r="UWD740"/>
      <c r="UWE740"/>
      <c r="UWF740"/>
      <c r="UWG740"/>
      <c r="UWH740"/>
      <c r="UWI740"/>
      <c r="UWJ740"/>
      <c r="UWK740"/>
      <c r="UWL740"/>
      <c r="UWM740"/>
      <c r="UWN740"/>
      <c r="UWO740"/>
      <c r="UWP740"/>
      <c r="UWQ740"/>
      <c r="UWR740"/>
      <c r="UWS740"/>
      <c r="UWT740"/>
      <c r="UWU740"/>
      <c r="UWV740"/>
      <c r="UWW740"/>
      <c r="UWX740"/>
      <c r="UWY740"/>
      <c r="UWZ740"/>
      <c r="UXA740"/>
      <c r="UXB740"/>
      <c r="UXC740"/>
      <c r="UXD740"/>
      <c r="UXE740"/>
      <c r="UXF740"/>
      <c r="UXG740"/>
      <c r="UXH740"/>
      <c r="UXI740"/>
      <c r="UXJ740"/>
      <c r="UXK740"/>
      <c r="UXL740"/>
      <c r="UXM740"/>
      <c r="UXN740"/>
      <c r="UXO740"/>
      <c r="UXP740"/>
      <c r="UXQ740"/>
      <c r="UXR740"/>
      <c r="UXS740"/>
      <c r="UXT740"/>
      <c r="UXU740"/>
      <c r="UXV740"/>
      <c r="UXW740"/>
      <c r="UXX740"/>
      <c r="UXY740"/>
      <c r="UXZ740"/>
      <c r="UYA740"/>
      <c r="UYB740"/>
      <c r="UYC740"/>
      <c r="UYD740"/>
      <c r="UYE740"/>
      <c r="UYF740"/>
      <c r="UYG740"/>
      <c r="UYH740"/>
      <c r="UYI740"/>
      <c r="UYJ740"/>
      <c r="UYK740"/>
      <c r="UYL740"/>
      <c r="UYM740"/>
      <c r="UYN740"/>
      <c r="UYO740"/>
      <c r="UYP740"/>
      <c r="UYQ740"/>
      <c r="UYR740"/>
      <c r="UYS740"/>
      <c r="UYT740"/>
      <c r="UYU740"/>
      <c r="UYV740"/>
      <c r="UYW740"/>
      <c r="UYX740"/>
      <c r="UYY740"/>
      <c r="UYZ740"/>
      <c r="UZA740"/>
      <c r="UZB740"/>
      <c r="UZC740"/>
      <c r="UZD740"/>
      <c r="UZE740"/>
      <c r="UZF740"/>
      <c r="UZG740"/>
      <c r="UZH740"/>
      <c r="UZI740"/>
      <c r="UZJ740"/>
      <c r="UZK740"/>
      <c r="UZL740"/>
      <c r="UZM740"/>
      <c r="UZN740"/>
      <c r="UZO740"/>
      <c r="UZP740"/>
      <c r="UZQ740"/>
      <c r="UZR740"/>
      <c r="UZS740"/>
      <c r="UZT740"/>
      <c r="UZU740"/>
      <c r="UZV740"/>
      <c r="UZW740"/>
      <c r="UZX740"/>
      <c r="UZY740"/>
      <c r="UZZ740"/>
      <c r="VAA740"/>
      <c r="VAB740"/>
      <c r="VAC740"/>
      <c r="VAD740"/>
      <c r="VAE740"/>
      <c r="VAF740"/>
      <c r="VAG740"/>
      <c r="VAH740"/>
      <c r="VAI740"/>
      <c r="VAJ740"/>
      <c r="VAK740"/>
      <c r="VAL740"/>
      <c r="VAM740"/>
      <c r="VAN740"/>
      <c r="VAO740"/>
      <c r="VAP740"/>
      <c r="VAQ740"/>
      <c r="VAR740"/>
      <c r="VAS740"/>
      <c r="VAT740"/>
      <c r="VAU740"/>
      <c r="VAV740"/>
      <c r="VAW740"/>
      <c r="VAX740"/>
      <c r="VAY740"/>
      <c r="VAZ740"/>
      <c r="VBA740"/>
      <c r="VBB740"/>
      <c r="VBC740"/>
      <c r="VBD740"/>
      <c r="VBE740"/>
      <c r="VBF740"/>
      <c r="VBG740"/>
      <c r="VBH740"/>
      <c r="VBI740"/>
      <c r="VBJ740"/>
      <c r="VBK740"/>
      <c r="VBL740"/>
      <c r="VBM740"/>
      <c r="VBN740"/>
      <c r="VBO740"/>
      <c r="VBP740"/>
      <c r="VBQ740"/>
      <c r="VBR740"/>
      <c r="VBS740"/>
      <c r="VBT740"/>
      <c r="VBU740"/>
      <c r="VBV740"/>
      <c r="VBW740"/>
      <c r="VBX740"/>
      <c r="VBY740"/>
      <c r="VBZ740"/>
      <c r="VCA740"/>
      <c r="VCB740"/>
      <c r="VCC740"/>
      <c r="VCD740"/>
      <c r="VCE740"/>
      <c r="VCF740"/>
      <c r="VCG740"/>
      <c r="VCH740"/>
      <c r="VCI740"/>
      <c r="VCJ740"/>
      <c r="VCK740"/>
      <c r="VCL740"/>
      <c r="VCM740"/>
      <c r="VCN740"/>
      <c r="VCO740"/>
      <c r="VCP740"/>
      <c r="VCQ740"/>
      <c r="VCR740"/>
      <c r="VCS740"/>
      <c r="VCT740"/>
      <c r="VCU740"/>
      <c r="VCV740"/>
      <c r="VCW740"/>
      <c r="VCX740"/>
      <c r="VCY740"/>
      <c r="VCZ740"/>
      <c r="VDA740"/>
      <c r="VDB740"/>
      <c r="VDC740"/>
      <c r="VDD740"/>
      <c r="VDE740"/>
      <c r="VDF740"/>
      <c r="VDG740"/>
      <c r="VDH740"/>
      <c r="VDI740"/>
      <c r="VDJ740"/>
      <c r="VDK740"/>
      <c r="VDL740"/>
      <c r="VDM740"/>
      <c r="VDN740"/>
      <c r="VDO740"/>
      <c r="VDP740"/>
      <c r="VDQ740"/>
      <c r="VDR740"/>
      <c r="VDS740"/>
      <c r="VDT740"/>
      <c r="VDU740"/>
      <c r="VDV740"/>
      <c r="VDW740"/>
      <c r="VDX740"/>
      <c r="VDY740"/>
      <c r="VDZ740"/>
      <c r="VEA740"/>
      <c r="VEB740"/>
      <c r="VEC740"/>
      <c r="VED740"/>
      <c r="VEE740"/>
      <c r="VEF740"/>
      <c r="VEG740"/>
      <c r="VEH740"/>
      <c r="VEI740"/>
      <c r="VEJ740"/>
      <c r="VEK740"/>
      <c r="VEL740"/>
      <c r="VEM740"/>
      <c r="VEN740"/>
      <c r="VEO740"/>
      <c r="VEP740"/>
      <c r="VEQ740"/>
      <c r="VER740"/>
      <c r="VES740"/>
      <c r="VET740"/>
      <c r="VEU740"/>
      <c r="VEV740"/>
      <c r="VEW740"/>
      <c r="VEX740"/>
      <c r="VEY740"/>
      <c r="VEZ740"/>
      <c r="VFA740"/>
      <c r="VFB740"/>
      <c r="VFC740"/>
      <c r="VFD740"/>
      <c r="VFE740"/>
      <c r="VFF740"/>
      <c r="VFG740"/>
      <c r="VFH740"/>
      <c r="VFI740"/>
      <c r="VFJ740"/>
      <c r="VFK740"/>
      <c r="VFL740"/>
      <c r="VFM740"/>
      <c r="VFN740"/>
      <c r="VFO740"/>
      <c r="VFP740"/>
      <c r="VFQ740"/>
      <c r="VFR740"/>
      <c r="VFS740"/>
      <c r="VFT740"/>
      <c r="VFU740"/>
      <c r="VFV740"/>
      <c r="VFW740"/>
      <c r="VFX740"/>
      <c r="VFY740"/>
      <c r="VFZ740"/>
      <c r="VGA740"/>
      <c r="VGB740"/>
      <c r="VGC740"/>
      <c r="VGD740"/>
      <c r="VGE740"/>
      <c r="VGF740"/>
      <c r="VGG740"/>
      <c r="VGH740"/>
      <c r="VGI740"/>
      <c r="VGJ740"/>
      <c r="VGK740"/>
      <c r="VGL740"/>
      <c r="VGM740"/>
      <c r="VGN740"/>
      <c r="VGO740"/>
      <c r="VGP740"/>
      <c r="VGQ740"/>
      <c r="VGR740"/>
      <c r="VGS740"/>
      <c r="VGT740"/>
      <c r="VGU740"/>
      <c r="VGV740"/>
      <c r="VGW740"/>
      <c r="VGX740"/>
      <c r="VGY740"/>
      <c r="VGZ740"/>
      <c r="VHA740"/>
      <c r="VHB740"/>
      <c r="VHC740"/>
      <c r="VHD740"/>
      <c r="VHE740"/>
      <c r="VHF740"/>
      <c r="VHG740"/>
      <c r="VHH740"/>
      <c r="VHI740"/>
      <c r="VHJ740"/>
      <c r="VHK740"/>
      <c r="VHL740"/>
      <c r="VHM740"/>
      <c r="VHN740"/>
      <c r="VHO740"/>
      <c r="VHP740"/>
      <c r="VHQ740"/>
      <c r="VHR740"/>
      <c r="VHS740"/>
      <c r="VHT740"/>
      <c r="VHU740"/>
      <c r="VHV740"/>
      <c r="VHW740"/>
      <c r="VHX740"/>
      <c r="VHY740"/>
      <c r="VHZ740"/>
      <c r="VIA740"/>
      <c r="VIB740"/>
      <c r="VIC740"/>
      <c r="VID740"/>
      <c r="VIE740"/>
      <c r="VIF740"/>
      <c r="VIG740"/>
      <c r="VIH740"/>
      <c r="VII740"/>
      <c r="VIJ740"/>
      <c r="VIK740"/>
      <c r="VIL740"/>
      <c r="VIM740"/>
      <c r="VIN740"/>
      <c r="VIO740"/>
      <c r="VIP740"/>
      <c r="VIQ740"/>
      <c r="VIR740"/>
      <c r="VIS740"/>
      <c r="VIT740"/>
      <c r="VIU740"/>
      <c r="VIV740"/>
      <c r="VIW740"/>
      <c r="VIX740"/>
      <c r="VIY740"/>
      <c r="VIZ740"/>
      <c r="VJA740"/>
      <c r="VJB740"/>
      <c r="VJC740"/>
      <c r="VJD740"/>
      <c r="VJE740"/>
      <c r="VJF740"/>
      <c r="VJG740"/>
      <c r="VJH740"/>
      <c r="VJI740"/>
      <c r="VJJ740"/>
      <c r="VJK740"/>
      <c r="VJL740"/>
      <c r="VJM740"/>
      <c r="VJN740"/>
      <c r="VJO740"/>
      <c r="VJP740"/>
      <c r="VJQ740"/>
      <c r="VJR740"/>
      <c r="VJS740"/>
      <c r="VJT740"/>
      <c r="VJU740"/>
      <c r="VJV740"/>
      <c r="VJW740"/>
      <c r="VJX740"/>
      <c r="VJY740"/>
      <c r="VJZ740"/>
      <c r="VKA740"/>
      <c r="VKB740"/>
      <c r="VKC740"/>
      <c r="VKD740"/>
      <c r="VKE740"/>
      <c r="VKF740"/>
      <c r="VKG740"/>
      <c r="VKH740"/>
      <c r="VKI740"/>
      <c r="VKJ740"/>
      <c r="VKK740"/>
      <c r="VKL740"/>
      <c r="VKM740"/>
      <c r="VKN740"/>
      <c r="VKO740"/>
      <c r="VKP740"/>
      <c r="VKQ740"/>
      <c r="VKR740"/>
      <c r="VKS740"/>
      <c r="VKT740"/>
      <c r="VKU740"/>
      <c r="VKV740"/>
      <c r="VKW740"/>
      <c r="VKX740"/>
      <c r="VKY740"/>
      <c r="VKZ740"/>
      <c r="VLA740"/>
      <c r="VLB740"/>
      <c r="VLC740"/>
      <c r="VLD740"/>
      <c r="VLE740"/>
      <c r="VLF740"/>
      <c r="VLG740"/>
      <c r="VLH740"/>
      <c r="VLI740"/>
      <c r="VLJ740"/>
      <c r="VLK740"/>
      <c r="VLL740"/>
      <c r="VLM740"/>
      <c r="VLN740"/>
      <c r="VLO740"/>
      <c r="VLP740"/>
      <c r="VLQ740"/>
      <c r="VLR740"/>
      <c r="VLS740"/>
      <c r="VLT740"/>
      <c r="VLU740"/>
      <c r="VLV740"/>
      <c r="VLW740"/>
      <c r="VLX740"/>
      <c r="VLY740"/>
      <c r="VLZ740"/>
      <c r="VMA740"/>
      <c r="VMB740"/>
      <c r="VMC740"/>
      <c r="VMD740"/>
      <c r="VME740"/>
      <c r="VMF740"/>
      <c r="VMG740"/>
      <c r="VMH740"/>
      <c r="VMI740"/>
      <c r="VMJ740"/>
      <c r="VMK740"/>
      <c r="VML740"/>
      <c r="VMM740"/>
      <c r="VMN740"/>
      <c r="VMO740"/>
      <c r="VMP740"/>
      <c r="VMQ740"/>
      <c r="VMR740"/>
      <c r="VMS740"/>
      <c r="VMT740"/>
      <c r="VMU740"/>
      <c r="VMV740"/>
      <c r="VMW740"/>
      <c r="VMX740"/>
      <c r="VMY740"/>
      <c r="VMZ740"/>
      <c r="VNA740"/>
      <c r="VNB740"/>
      <c r="VNC740"/>
      <c r="VND740"/>
      <c r="VNE740"/>
      <c r="VNF740"/>
      <c r="VNG740"/>
      <c r="VNH740"/>
      <c r="VNI740"/>
      <c r="VNJ740"/>
      <c r="VNK740"/>
      <c r="VNL740"/>
      <c r="VNM740"/>
      <c r="VNN740"/>
      <c r="VNO740"/>
      <c r="VNP740"/>
      <c r="VNQ740"/>
      <c r="VNR740"/>
      <c r="VNS740"/>
      <c r="VNT740"/>
      <c r="VNU740"/>
      <c r="VNV740"/>
      <c r="VNW740"/>
      <c r="VNX740"/>
      <c r="VNY740"/>
      <c r="VNZ740"/>
      <c r="VOA740"/>
      <c r="VOB740"/>
      <c r="VOC740"/>
      <c r="VOD740"/>
      <c r="VOE740"/>
      <c r="VOF740"/>
      <c r="VOG740"/>
      <c r="VOH740"/>
      <c r="VOI740"/>
      <c r="VOJ740"/>
      <c r="VOK740"/>
      <c r="VOL740"/>
      <c r="VOM740"/>
      <c r="VON740"/>
      <c r="VOO740"/>
      <c r="VOP740"/>
      <c r="VOQ740"/>
      <c r="VOR740"/>
      <c r="VOS740"/>
      <c r="VOT740"/>
      <c r="VOU740"/>
      <c r="VOV740"/>
      <c r="VOW740"/>
      <c r="VOX740"/>
      <c r="VOY740"/>
      <c r="VOZ740"/>
      <c r="VPA740"/>
      <c r="VPB740"/>
      <c r="VPC740"/>
      <c r="VPD740"/>
      <c r="VPE740"/>
      <c r="VPF740"/>
      <c r="VPG740"/>
      <c r="VPH740"/>
      <c r="VPI740"/>
      <c r="VPJ740"/>
      <c r="VPK740"/>
      <c r="VPL740"/>
      <c r="VPM740"/>
      <c r="VPN740"/>
      <c r="VPO740"/>
      <c r="VPP740"/>
      <c r="VPQ740"/>
      <c r="VPR740"/>
      <c r="VPS740"/>
      <c r="VPT740"/>
      <c r="VPU740"/>
      <c r="VPV740"/>
      <c r="VPW740"/>
      <c r="VPX740"/>
      <c r="VPY740"/>
      <c r="VPZ740"/>
      <c r="VQA740"/>
      <c r="VQB740"/>
      <c r="VQC740"/>
      <c r="VQD740"/>
      <c r="VQE740"/>
      <c r="VQF740"/>
      <c r="VQG740"/>
      <c r="VQH740"/>
      <c r="VQI740"/>
      <c r="VQJ740"/>
      <c r="VQK740"/>
      <c r="VQL740"/>
      <c r="VQM740"/>
      <c r="VQN740"/>
      <c r="VQO740"/>
      <c r="VQP740"/>
      <c r="VQQ740"/>
      <c r="VQR740"/>
      <c r="VQS740"/>
      <c r="VQT740"/>
      <c r="VQU740"/>
      <c r="VQV740"/>
      <c r="VQW740"/>
      <c r="VQX740"/>
      <c r="VQY740"/>
      <c r="VQZ740"/>
      <c r="VRA740"/>
      <c r="VRB740"/>
      <c r="VRC740"/>
      <c r="VRD740"/>
      <c r="VRE740"/>
      <c r="VRF740"/>
      <c r="VRG740"/>
      <c r="VRH740"/>
      <c r="VRI740"/>
      <c r="VRJ740"/>
      <c r="VRK740"/>
      <c r="VRL740"/>
      <c r="VRM740"/>
      <c r="VRN740"/>
      <c r="VRO740"/>
      <c r="VRP740"/>
      <c r="VRQ740"/>
      <c r="VRR740"/>
      <c r="VRS740"/>
      <c r="VRT740"/>
      <c r="VRU740"/>
      <c r="VRV740"/>
      <c r="VRW740"/>
      <c r="VRX740"/>
      <c r="VRY740"/>
      <c r="VRZ740"/>
      <c r="VSA740"/>
      <c r="VSB740"/>
      <c r="VSC740"/>
      <c r="VSD740"/>
      <c r="VSE740"/>
      <c r="VSF740"/>
      <c r="VSG740"/>
      <c r="VSH740"/>
      <c r="VSI740"/>
      <c r="VSJ740"/>
      <c r="VSK740"/>
      <c r="VSL740"/>
      <c r="VSM740"/>
      <c r="VSN740"/>
      <c r="VSO740"/>
      <c r="VSP740"/>
      <c r="VSQ740"/>
      <c r="VSR740"/>
      <c r="VSS740"/>
      <c r="VST740"/>
      <c r="VSU740"/>
      <c r="VSV740"/>
      <c r="VSW740"/>
      <c r="VSX740"/>
      <c r="VSY740"/>
      <c r="VSZ740"/>
      <c r="VTA740"/>
      <c r="VTB740"/>
      <c r="VTC740"/>
      <c r="VTD740"/>
      <c r="VTE740"/>
      <c r="VTF740"/>
      <c r="VTG740"/>
      <c r="VTH740"/>
      <c r="VTI740"/>
      <c r="VTJ740"/>
      <c r="VTK740"/>
      <c r="VTL740"/>
      <c r="VTM740"/>
      <c r="VTN740"/>
      <c r="VTO740"/>
      <c r="VTP740"/>
      <c r="VTQ740"/>
      <c r="VTR740"/>
      <c r="VTS740"/>
      <c r="VTT740"/>
      <c r="VTU740"/>
      <c r="VTV740"/>
      <c r="VTW740"/>
      <c r="VTX740"/>
      <c r="VTY740"/>
      <c r="VTZ740"/>
      <c r="VUA740"/>
      <c r="VUB740"/>
      <c r="VUC740"/>
      <c r="VUD740"/>
      <c r="VUE740"/>
      <c r="VUF740"/>
      <c r="VUG740"/>
      <c r="VUH740"/>
      <c r="VUI740"/>
      <c r="VUJ740"/>
      <c r="VUK740"/>
      <c r="VUL740"/>
      <c r="VUM740"/>
      <c r="VUN740"/>
      <c r="VUO740"/>
      <c r="VUP740"/>
      <c r="VUQ740"/>
      <c r="VUR740"/>
      <c r="VUS740"/>
      <c r="VUT740"/>
      <c r="VUU740"/>
      <c r="VUV740"/>
      <c r="VUW740"/>
      <c r="VUX740"/>
      <c r="VUY740"/>
      <c r="VUZ740"/>
      <c r="VVA740"/>
      <c r="VVB740"/>
      <c r="VVC740"/>
      <c r="VVD740"/>
      <c r="VVE740"/>
      <c r="VVF740"/>
      <c r="VVG740"/>
      <c r="VVH740"/>
      <c r="VVI740"/>
      <c r="VVJ740"/>
      <c r="VVK740"/>
      <c r="VVL740"/>
      <c r="VVM740"/>
      <c r="VVN740"/>
      <c r="VVO740"/>
      <c r="VVP740"/>
      <c r="VVQ740"/>
      <c r="VVR740"/>
      <c r="VVS740"/>
      <c r="VVT740"/>
      <c r="VVU740"/>
      <c r="VVV740"/>
      <c r="VVW740"/>
      <c r="VVX740"/>
      <c r="VVY740"/>
      <c r="VVZ740"/>
      <c r="VWA740"/>
      <c r="VWB740"/>
      <c r="VWC740"/>
      <c r="VWD740"/>
      <c r="VWE740"/>
      <c r="VWF740"/>
      <c r="VWG740"/>
      <c r="VWH740"/>
      <c r="VWI740"/>
      <c r="VWJ740"/>
      <c r="VWK740"/>
      <c r="VWL740"/>
      <c r="VWM740"/>
      <c r="VWN740"/>
      <c r="VWO740"/>
      <c r="VWP740"/>
      <c r="VWQ740"/>
      <c r="VWR740"/>
      <c r="VWS740"/>
      <c r="VWT740"/>
      <c r="VWU740"/>
      <c r="VWV740"/>
      <c r="VWW740"/>
      <c r="VWX740"/>
      <c r="VWY740"/>
      <c r="VWZ740"/>
      <c r="VXA740"/>
      <c r="VXB740"/>
      <c r="VXC740"/>
      <c r="VXD740"/>
      <c r="VXE740"/>
      <c r="VXF740"/>
      <c r="VXG740"/>
      <c r="VXH740"/>
      <c r="VXI740"/>
      <c r="VXJ740"/>
      <c r="VXK740"/>
      <c r="VXL740"/>
      <c r="VXM740"/>
      <c r="VXN740"/>
      <c r="VXO740"/>
      <c r="VXP740"/>
      <c r="VXQ740"/>
      <c r="VXR740"/>
      <c r="VXS740"/>
      <c r="VXT740"/>
      <c r="VXU740"/>
      <c r="VXV740"/>
      <c r="VXW740"/>
      <c r="VXX740"/>
      <c r="VXY740"/>
      <c r="VXZ740"/>
      <c r="VYA740"/>
      <c r="VYB740"/>
      <c r="VYC740"/>
      <c r="VYD740"/>
      <c r="VYE740"/>
      <c r="VYF740"/>
      <c r="VYG740"/>
      <c r="VYH740"/>
      <c r="VYI740"/>
      <c r="VYJ740"/>
      <c r="VYK740"/>
      <c r="VYL740"/>
      <c r="VYM740"/>
      <c r="VYN740"/>
      <c r="VYO740"/>
      <c r="VYP740"/>
      <c r="VYQ740"/>
      <c r="VYR740"/>
      <c r="VYS740"/>
      <c r="VYT740"/>
      <c r="VYU740"/>
      <c r="VYV740"/>
      <c r="VYW740"/>
      <c r="VYX740"/>
      <c r="VYY740"/>
      <c r="VYZ740"/>
      <c r="VZA740"/>
      <c r="VZB740"/>
      <c r="VZC740"/>
      <c r="VZD740"/>
      <c r="VZE740"/>
      <c r="VZF740"/>
      <c r="VZG740"/>
      <c r="VZH740"/>
      <c r="VZI740"/>
      <c r="VZJ740"/>
      <c r="VZK740"/>
      <c r="VZL740"/>
      <c r="VZM740"/>
      <c r="VZN740"/>
      <c r="VZO740"/>
      <c r="VZP740"/>
      <c r="VZQ740"/>
      <c r="VZR740"/>
      <c r="VZS740"/>
      <c r="VZT740"/>
      <c r="VZU740"/>
      <c r="VZV740"/>
      <c r="VZW740"/>
      <c r="VZX740"/>
      <c r="VZY740"/>
      <c r="VZZ740"/>
      <c r="WAA740"/>
      <c r="WAB740"/>
      <c r="WAC740"/>
      <c r="WAD740"/>
      <c r="WAE740"/>
      <c r="WAF740"/>
      <c r="WAG740"/>
      <c r="WAH740"/>
      <c r="WAI740"/>
      <c r="WAJ740"/>
      <c r="WAK740"/>
      <c r="WAL740"/>
      <c r="WAM740"/>
      <c r="WAN740"/>
      <c r="WAO740"/>
      <c r="WAP740"/>
      <c r="WAQ740"/>
      <c r="WAR740"/>
      <c r="WAS740"/>
      <c r="WAT740"/>
      <c r="WAU740"/>
      <c r="WAV740"/>
      <c r="WAW740"/>
      <c r="WAX740"/>
      <c r="WAY740"/>
      <c r="WAZ740"/>
      <c r="WBA740"/>
      <c r="WBB740"/>
      <c r="WBC740"/>
      <c r="WBD740"/>
      <c r="WBE740"/>
      <c r="WBF740"/>
      <c r="WBG740"/>
      <c r="WBH740"/>
      <c r="WBI740"/>
      <c r="WBJ740"/>
      <c r="WBK740"/>
      <c r="WBL740"/>
      <c r="WBM740"/>
      <c r="WBN740"/>
      <c r="WBO740"/>
      <c r="WBP740"/>
      <c r="WBQ740"/>
      <c r="WBR740"/>
      <c r="WBS740"/>
      <c r="WBT740"/>
      <c r="WBU740"/>
      <c r="WBV740"/>
      <c r="WBW740"/>
      <c r="WBX740"/>
      <c r="WBY740"/>
      <c r="WBZ740"/>
      <c r="WCA740"/>
      <c r="WCB740"/>
      <c r="WCC740"/>
      <c r="WCD740"/>
      <c r="WCE740"/>
      <c r="WCF740"/>
      <c r="WCG740"/>
      <c r="WCH740"/>
      <c r="WCI740"/>
      <c r="WCJ740"/>
      <c r="WCK740"/>
      <c r="WCL740"/>
      <c r="WCM740"/>
      <c r="WCN740"/>
      <c r="WCO740"/>
      <c r="WCP740"/>
      <c r="WCQ740"/>
      <c r="WCR740"/>
      <c r="WCS740"/>
      <c r="WCT740"/>
      <c r="WCU740"/>
      <c r="WCV740"/>
      <c r="WCW740"/>
      <c r="WCX740"/>
      <c r="WCY740"/>
      <c r="WCZ740"/>
      <c r="WDA740"/>
      <c r="WDB740"/>
      <c r="WDC740"/>
      <c r="WDD740"/>
      <c r="WDE740"/>
      <c r="WDF740"/>
      <c r="WDG740"/>
      <c r="WDH740"/>
      <c r="WDI740"/>
      <c r="WDJ740"/>
      <c r="WDK740"/>
      <c r="WDL740"/>
      <c r="WDM740"/>
      <c r="WDN740"/>
      <c r="WDO740"/>
      <c r="WDP740"/>
      <c r="WDQ740"/>
      <c r="WDR740"/>
      <c r="WDS740"/>
      <c r="WDT740"/>
      <c r="WDU740"/>
      <c r="WDV740"/>
      <c r="WDW740"/>
      <c r="WDX740"/>
      <c r="WDY740"/>
      <c r="WDZ740"/>
      <c r="WEA740"/>
      <c r="WEB740"/>
      <c r="WEC740"/>
      <c r="WED740"/>
      <c r="WEE740"/>
      <c r="WEF740"/>
      <c r="WEG740"/>
      <c r="WEH740"/>
      <c r="WEI740"/>
      <c r="WEJ740"/>
      <c r="WEK740"/>
      <c r="WEL740"/>
      <c r="WEM740"/>
      <c r="WEN740"/>
      <c r="WEO740"/>
      <c r="WEP740"/>
      <c r="WEQ740"/>
      <c r="WER740"/>
      <c r="WES740"/>
      <c r="WET740"/>
      <c r="WEU740"/>
      <c r="WEV740"/>
      <c r="WEW740"/>
      <c r="WEX740"/>
      <c r="WEY740"/>
      <c r="WEZ740"/>
      <c r="WFA740"/>
      <c r="WFB740"/>
      <c r="WFC740"/>
      <c r="WFD740"/>
      <c r="WFE740"/>
      <c r="WFF740"/>
      <c r="WFG740"/>
      <c r="WFH740"/>
      <c r="WFI740"/>
      <c r="WFJ740"/>
      <c r="WFK740"/>
      <c r="WFL740"/>
      <c r="WFM740"/>
      <c r="WFN740"/>
      <c r="WFO740"/>
      <c r="WFP740"/>
      <c r="WFQ740"/>
      <c r="WFR740"/>
      <c r="WFS740"/>
      <c r="WFT740"/>
      <c r="WFU740"/>
      <c r="WFV740"/>
      <c r="WFW740"/>
      <c r="WFX740"/>
      <c r="WFY740"/>
      <c r="WFZ740"/>
      <c r="WGA740"/>
      <c r="WGB740"/>
      <c r="WGC740"/>
      <c r="WGD740"/>
      <c r="WGE740"/>
      <c r="WGF740"/>
      <c r="WGG740"/>
      <c r="WGH740"/>
      <c r="WGI740"/>
      <c r="WGJ740"/>
      <c r="WGK740"/>
      <c r="WGL740"/>
      <c r="WGM740"/>
      <c r="WGN740"/>
      <c r="WGO740"/>
      <c r="WGP740"/>
      <c r="WGQ740"/>
      <c r="WGR740"/>
      <c r="WGS740"/>
      <c r="WGT740"/>
      <c r="WGU740"/>
      <c r="WGV740"/>
      <c r="WGW740"/>
      <c r="WGX740"/>
      <c r="WGY740"/>
      <c r="WGZ740"/>
      <c r="WHA740"/>
      <c r="WHB740"/>
      <c r="WHC740"/>
      <c r="WHD740"/>
      <c r="WHE740"/>
      <c r="WHF740"/>
      <c r="WHG740"/>
      <c r="WHH740"/>
      <c r="WHI740"/>
      <c r="WHJ740"/>
      <c r="WHK740"/>
      <c r="WHL740"/>
      <c r="WHM740"/>
      <c r="WHN740"/>
      <c r="WHO740"/>
      <c r="WHP740"/>
      <c r="WHQ740"/>
      <c r="WHR740"/>
      <c r="WHS740"/>
      <c r="WHT740"/>
      <c r="WHU740"/>
      <c r="WHV740"/>
      <c r="WHW740"/>
      <c r="WHX740"/>
      <c r="WHY740"/>
      <c r="WHZ740"/>
      <c r="WIA740"/>
      <c r="WIB740"/>
      <c r="WIC740"/>
      <c r="WID740"/>
      <c r="WIE740"/>
      <c r="WIF740"/>
      <c r="WIG740"/>
      <c r="WIH740"/>
      <c r="WII740"/>
      <c r="WIJ740"/>
      <c r="WIK740"/>
      <c r="WIL740"/>
      <c r="WIM740"/>
      <c r="WIN740"/>
      <c r="WIO740"/>
      <c r="WIP740"/>
      <c r="WIQ740"/>
      <c r="WIR740"/>
      <c r="WIS740"/>
      <c r="WIT740"/>
      <c r="WIU740"/>
      <c r="WIV740"/>
      <c r="WIW740"/>
      <c r="WIX740"/>
      <c r="WIY740"/>
      <c r="WIZ740"/>
      <c r="WJA740"/>
      <c r="WJB740"/>
      <c r="WJC740"/>
      <c r="WJD740"/>
      <c r="WJE740"/>
      <c r="WJF740"/>
      <c r="WJG740"/>
      <c r="WJH740"/>
      <c r="WJI740"/>
      <c r="WJJ740"/>
      <c r="WJK740"/>
      <c r="WJL740"/>
      <c r="WJM740"/>
      <c r="WJN740"/>
      <c r="WJO740"/>
      <c r="WJP740"/>
      <c r="WJQ740"/>
      <c r="WJR740"/>
      <c r="WJS740"/>
      <c r="WJT740"/>
      <c r="WJU740"/>
      <c r="WJV740"/>
      <c r="WJW740"/>
      <c r="WJX740"/>
      <c r="WJY740"/>
      <c r="WJZ740"/>
      <c r="WKA740"/>
      <c r="WKB740"/>
      <c r="WKC740"/>
      <c r="WKD740"/>
      <c r="WKE740"/>
      <c r="WKF740"/>
      <c r="WKG740"/>
      <c r="WKH740"/>
      <c r="WKI740"/>
      <c r="WKJ740"/>
      <c r="WKK740"/>
      <c r="WKL740"/>
      <c r="WKM740"/>
      <c r="WKN740"/>
      <c r="WKO740"/>
      <c r="WKP740"/>
      <c r="WKQ740"/>
      <c r="WKR740"/>
      <c r="WKS740"/>
      <c r="WKT740"/>
      <c r="WKU740"/>
      <c r="WKV740"/>
      <c r="WKW740"/>
      <c r="WKX740"/>
      <c r="WKY740"/>
      <c r="WKZ740"/>
      <c r="WLA740"/>
      <c r="WLB740"/>
      <c r="WLC740"/>
      <c r="WLD740"/>
      <c r="WLE740"/>
      <c r="WLF740"/>
      <c r="WLG740"/>
      <c r="WLH740"/>
      <c r="WLI740"/>
      <c r="WLJ740"/>
      <c r="WLK740"/>
      <c r="WLL740"/>
      <c r="WLM740"/>
      <c r="WLN740"/>
      <c r="WLO740"/>
      <c r="WLP740"/>
      <c r="WLQ740"/>
      <c r="WLR740"/>
      <c r="WLS740"/>
      <c r="WLT740"/>
      <c r="WLU740"/>
      <c r="WLV740"/>
      <c r="WLW740"/>
      <c r="WLX740"/>
      <c r="WLY740"/>
      <c r="WLZ740"/>
      <c r="WMA740"/>
      <c r="WMB740"/>
      <c r="WMC740"/>
      <c r="WMD740"/>
      <c r="WME740"/>
      <c r="WMF740"/>
      <c r="WMG740"/>
      <c r="WMH740"/>
      <c r="WMI740"/>
      <c r="WMJ740"/>
      <c r="WMK740"/>
      <c r="WML740"/>
      <c r="WMM740"/>
      <c r="WMN740"/>
      <c r="WMO740"/>
      <c r="WMP740"/>
      <c r="WMQ740"/>
      <c r="WMR740"/>
      <c r="WMS740"/>
      <c r="WMT740"/>
      <c r="WMU740"/>
      <c r="WMV740"/>
      <c r="WMW740"/>
      <c r="WMX740"/>
      <c r="WMY740"/>
      <c r="WMZ740"/>
      <c r="WNA740"/>
      <c r="WNB740"/>
      <c r="WNC740"/>
      <c r="WND740"/>
      <c r="WNE740"/>
      <c r="WNF740"/>
      <c r="WNG740"/>
      <c r="WNH740"/>
      <c r="WNI740"/>
      <c r="WNJ740"/>
      <c r="WNK740"/>
      <c r="WNL740"/>
      <c r="WNM740"/>
      <c r="WNN740"/>
      <c r="WNO740"/>
      <c r="WNP740"/>
      <c r="WNQ740"/>
      <c r="WNR740"/>
      <c r="WNS740"/>
      <c r="WNT740"/>
      <c r="WNU740"/>
      <c r="WNV740"/>
      <c r="WNW740"/>
      <c r="WNX740"/>
      <c r="WNY740"/>
      <c r="WNZ740"/>
      <c r="WOA740"/>
      <c r="WOB740"/>
      <c r="WOC740"/>
      <c r="WOD740"/>
      <c r="WOE740"/>
      <c r="WOF740"/>
      <c r="WOG740"/>
      <c r="WOH740"/>
      <c r="WOI740"/>
      <c r="WOJ740"/>
      <c r="WOK740"/>
      <c r="WOL740"/>
      <c r="WOM740"/>
      <c r="WON740"/>
      <c r="WOO740"/>
      <c r="WOP740"/>
      <c r="WOQ740"/>
      <c r="WOR740"/>
      <c r="WOS740"/>
      <c r="WOT740"/>
      <c r="WOU740"/>
      <c r="WOV740"/>
      <c r="WOW740"/>
      <c r="WOX740"/>
      <c r="WOY740"/>
      <c r="WOZ740"/>
      <c r="WPA740"/>
      <c r="WPB740"/>
      <c r="WPC740"/>
      <c r="WPD740"/>
      <c r="WPE740"/>
      <c r="WPF740"/>
      <c r="WPG740"/>
      <c r="WPH740"/>
      <c r="WPI740"/>
      <c r="WPJ740"/>
      <c r="WPK740"/>
      <c r="WPL740"/>
      <c r="WPM740"/>
      <c r="WPN740"/>
      <c r="WPO740"/>
      <c r="WPP740"/>
      <c r="WPQ740"/>
      <c r="WPR740"/>
      <c r="WPS740"/>
      <c r="WPT740"/>
      <c r="WPU740"/>
      <c r="WPV740"/>
      <c r="WPW740"/>
      <c r="WPX740"/>
      <c r="WPY740"/>
      <c r="WPZ740"/>
      <c r="WQA740"/>
      <c r="WQB740"/>
      <c r="WQC740"/>
      <c r="WQD740"/>
      <c r="WQE740"/>
      <c r="WQF740"/>
      <c r="WQG740"/>
      <c r="WQH740"/>
      <c r="WQI740"/>
      <c r="WQJ740"/>
      <c r="WQK740"/>
      <c r="WQL740"/>
      <c r="WQM740"/>
      <c r="WQN740"/>
      <c r="WQO740"/>
      <c r="WQP740"/>
      <c r="WQQ740"/>
      <c r="WQR740"/>
      <c r="WQS740"/>
      <c r="WQT740"/>
      <c r="WQU740"/>
      <c r="WQV740"/>
      <c r="WQW740"/>
      <c r="WQX740"/>
      <c r="WQY740"/>
      <c r="WQZ740"/>
      <c r="WRA740"/>
      <c r="WRB740"/>
      <c r="WRC740"/>
      <c r="WRD740"/>
      <c r="WRE740"/>
      <c r="WRF740"/>
      <c r="WRG740"/>
      <c r="WRH740"/>
      <c r="WRI740"/>
      <c r="WRJ740"/>
      <c r="WRK740"/>
      <c r="WRL740"/>
      <c r="WRM740"/>
      <c r="WRN740"/>
      <c r="WRO740"/>
      <c r="WRP740"/>
      <c r="WRQ740"/>
      <c r="WRR740"/>
      <c r="WRS740"/>
      <c r="WRT740"/>
      <c r="WRU740"/>
      <c r="WRV740"/>
      <c r="WRW740"/>
      <c r="WRX740"/>
      <c r="WRY740"/>
      <c r="WRZ740"/>
      <c r="WSA740"/>
      <c r="WSB740"/>
      <c r="WSC740"/>
      <c r="WSD740"/>
      <c r="WSE740"/>
      <c r="WSF740"/>
      <c r="WSG740"/>
      <c r="WSH740"/>
      <c r="WSI740"/>
      <c r="WSJ740"/>
      <c r="WSK740"/>
      <c r="WSL740"/>
      <c r="WSM740"/>
      <c r="WSN740"/>
      <c r="WSO740"/>
      <c r="WSP740"/>
      <c r="WSQ740"/>
      <c r="WSR740"/>
      <c r="WSS740"/>
      <c r="WST740"/>
      <c r="WSU740"/>
      <c r="WSV740"/>
      <c r="WSW740"/>
      <c r="WSX740"/>
      <c r="WSY740"/>
      <c r="WSZ740"/>
      <c r="WTA740"/>
      <c r="WTB740"/>
      <c r="WTC740"/>
      <c r="WTD740"/>
      <c r="WTE740"/>
      <c r="WTF740"/>
      <c r="WTG740"/>
      <c r="WTH740"/>
      <c r="WTI740"/>
      <c r="WTJ740"/>
      <c r="WTK740"/>
      <c r="WTL740"/>
      <c r="WTM740"/>
      <c r="WTN740"/>
      <c r="WTO740"/>
      <c r="WTP740"/>
      <c r="WTQ740"/>
      <c r="WTR740"/>
      <c r="WTS740"/>
      <c r="WTT740"/>
      <c r="WTU740"/>
      <c r="WTV740"/>
      <c r="WTW740"/>
      <c r="WTX740"/>
      <c r="WTY740"/>
      <c r="WTZ740"/>
      <c r="WUA740"/>
      <c r="WUB740"/>
      <c r="WUC740"/>
      <c r="WUD740"/>
      <c r="WUE740"/>
      <c r="WUF740"/>
      <c r="WUG740"/>
      <c r="WUH740"/>
      <c r="WUI740"/>
      <c r="WUJ740"/>
      <c r="WUK740"/>
      <c r="WUL740"/>
      <c r="WUM740"/>
      <c r="WUN740"/>
      <c r="WUO740"/>
      <c r="WUP740"/>
      <c r="WUQ740"/>
      <c r="WUR740"/>
      <c r="WUS740"/>
      <c r="WUT740"/>
      <c r="WUU740"/>
      <c r="WUV740"/>
      <c r="WUW740"/>
      <c r="WUX740"/>
      <c r="WUY740"/>
      <c r="WUZ740"/>
      <c r="WVA740"/>
      <c r="WVB740"/>
      <c r="WVC740"/>
      <c r="WVD740"/>
      <c r="WVE740"/>
      <c r="WVF740"/>
      <c r="WVG740"/>
      <c r="WVH740"/>
      <c r="WVI740"/>
      <c r="WVJ740"/>
      <c r="WVK740"/>
      <c r="WVL740"/>
      <c r="WVM740"/>
      <c r="WVN740"/>
      <c r="WVO740"/>
      <c r="WVP740"/>
      <c r="WVQ740"/>
      <c r="WVR740"/>
      <c r="WVS740"/>
      <c r="WVT740"/>
      <c r="WVU740"/>
      <c r="WVV740"/>
      <c r="WVW740"/>
      <c r="WVX740"/>
      <c r="WVY740"/>
      <c r="WVZ740"/>
      <c r="WWA740"/>
      <c r="WWB740"/>
      <c r="WWC740"/>
      <c r="WWD740"/>
      <c r="WWE740"/>
      <c r="WWF740"/>
      <c r="WWG740"/>
      <c r="WWH740"/>
      <c r="WWI740"/>
      <c r="WWJ740"/>
      <c r="WWK740"/>
      <c r="WWL740"/>
      <c r="WWM740"/>
      <c r="WWN740"/>
      <c r="WWO740"/>
      <c r="WWP740"/>
      <c r="WWQ740"/>
      <c r="WWR740"/>
      <c r="WWS740"/>
      <c r="WWT740"/>
      <c r="WWU740"/>
      <c r="WWV740"/>
      <c r="WWW740"/>
      <c r="WWX740"/>
      <c r="WWY740"/>
      <c r="WWZ740"/>
      <c r="WXA740"/>
      <c r="WXB740"/>
      <c r="WXC740"/>
      <c r="WXD740"/>
      <c r="WXE740"/>
      <c r="WXF740"/>
      <c r="WXG740"/>
      <c r="WXH740"/>
      <c r="WXI740"/>
      <c r="WXJ740"/>
      <c r="WXK740"/>
      <c r="WXL740"/>
      <c r="WXM740"/>
      <c r="WXN740"/>
      <c r="WXO740"/>
      <c r="WXP740"/>
      <c r="WXQ740"/>
      <c r="WXR740"/>
      <c r="WXS740"/>
      <c r="WXT740"/>
      <c r="WXU740"/>
      <c r="WXV740"/>
      <c r="WXW740"/>
      <c r="WXX740"/>
      <c r="WXY740"/>
      <c r="WXZ740"/>
      <c r="WYA740"/>
      <c r="WYB740"/>
      <c r="WYC740"/>
      <c r="WYD740"/>
      <c r="WYE740"/>
      <c r="WYF740"/>
      <c r="WYG740"/>
      <c r="WYH740"/>
      <c r="WYI740"/>
      <c r="WYJ740"/>
      <c r="WYK740"/>
      <c r="WYL740"/>
      <c r="WYM740"/>
      <c r="WYN740"/>
      <c r="WYO740"/>
      <c r="WYP740"/>
      <c r="WYQ740"/>
      <c r="WYR740"/>
      <c r="WYS740"/>
      <c r="WYT740"/>
      <c r="WYU740"/>
      <c r="WYV740"/>
      <c r="WYW740"/>
      <c r="WYX740"/>
      <c r="WYY740"/>
      <c r="WYZ740"/>
      <c r="WZA740"/>
      <c r="WZB740"/>
      <c r="WZC740"/>
      <c r="WZD740"/>
      <c r="WZE740"/>
      <c r="WZF740"/>
      <c r="WZG740"/>
      <c r="WZH740"/>
      <c r="WZI740"/>
      <c r="WZJ740"/>
      <c r="WZK740"/>
      <c r="WZL740"/>
      <c r="WZM740"/>
      <c r="WZN740"/>
      <c r="WZO740"/>
      <c r="WZP740"/>
      <c r="WZQ740"/>
      <c r="WZR740"/>
      <c r="WZS740"/>
      <c r="WZT740"/>
      <c r="WZU740"/>
      <c r="WZV740"/>
      <c r="WZW740"/>
      <c r="WZX740"/>
      <c r="WZY740"/>
      <c r="WZZ740"/>
      <c r="XAA740"/>
      <c r="XAB740"/>
      <c r="XAC740"/>
      <c r="XAD740"/>
      <c r="XAE740"/>
      <c r="XAF740"/>
      <c r="XAG740"/>
      <c r="XAH740"/>
      <c r="XAI740"/>
      <c r="XAJ740"/>
      <c r="XAK740"/>
      <c r="XAL740"/>
      <c r="XAM740"/>
      <c r="XAN740"/>
      <c r="XAO740"/>
      <c r="XAP740"/>
      <c r="XAQ740"/>
      <c r="XAR740"/>
      <c r="XAS740"/>
      <c r="XAT740"/>
      <c r="XAU740"/>
      <c r="XAV740"/>
      <c r="XAW740"/>
      <c r="XAX740"/>
      <c r="XAY740"/>
      <c r="XAZ740"/>
      <c r="XBA740"/>
      <c r="XBB740"/>
      <c r="XBC740"/>
      <c r="XBD740"/>
      <c r="XBE740"/>
      <c r="XBF740"/>
      <c r="XBG740"/>
      <c r="XBH740"/>
      <c r="XBI740"/>
      <c r="XBJ740"/>
      <c r="XBK740"/>
      <c r="XBL740"/>
      <c r="XBM740"/>
      <c r="XBN740"/>
      <c r="XBO740"/>
      <c r="XBP740"/>
      <c r="XBQ740"/>
      <c r="XBR740"/>
      <c r="XBS740"/>
      <c r="XBT740"/>
      <c r="XBU740"/>
      <c r="XBV740"/>
      <c r="XBW740"/>
      <c r="XBX740"/>
      <c r="XBY740"/>
      <c r="XBZ740"/>
      <c r="XCA740"/>
      <c r="XCB740"/>
      <c r="XCC740"/>
      <c r="XCD740"/>
      <c r="XCE740"/>
      <c r="XCF740"/>
      <c r="XCG740"/>
      <c r="XCH740"/>
      <c r="XCI740"/>
      <c r="XCJ740"/>
      <c r="XCK740"/>
      <c r="XCL740"/>
      <c r="XCM740"/>
      <c r="XCN740"/>
      <c r="XCO740"/>
      <c r="XCP740"/>
      <c r="XCQ740"/>
      <c r="XCR740"/>
      <c r="XCS740"/>
      <c r="XCT740"/>
      <c r="XCU740"/>
      <c r="XCV740"/>
      <c r="XCW740"/>
      <c r="XCX740"/>
      <c r="XCY740"/>
      <c r="XCZ740"/>
      <c r="XDA740"/>
      <c r="XDB740"/>
      <c r="XDC740"/>
      <c r="XDD740"/>
      <c r="XDE740"/>
      <c r="XDF740"/>
      <c r="XDG740"/>
      <c r="XDH740"/>
      <c r="XDI740"/>
      <c r="XDJ740"/>
      <c r="XDK740"/>
      <c r="XDL740"/>
      <c r="XDM740"/>
      <c r="XDN740"/>
      <c r="XDO740"/>
      <c r="XDP740"/>
      <c r="XDQ740"/>
      <c r="XDR740"/>
      <c r="XDS740"/>
      <c r="XDT740"/>
      <c r="XDU740"/>
      <c r="XDV740"/>
      <c r="XDW740"/>
      <c r="XDX740"/>
      <c r="XDY740"/>
      <c r="XDZ740"/>
      <c r="XEA740"/>
      <c r="XEB740"/>
      <c r="XEC740"/>
    </row>
    <row r="741" spans="1:16357" ht="24.75" customHeight="1" x14ac:dyDescent="0.25">
      <c r="A741" s="6">
        <v>733</v>
      </c>
      <c r="B741" t="s">
        <v>1342</v>
      </c>
      <c r="C741" s="6" t="s">
        <v>825</v>
      </c>
      <c r="D741" s="6" t="s">
        <v>119</v>
      </c>
      <c r="E741" s="6" t="s">
        <v>36</v>
      </c>
      <c r="F741" s="6" t="s">
        <v>37</v>
      </c>
      <c r="G741" s="7">
        <v>15000</v>
      </c>
      <c r="H741" s="7">
        <v>0</v>
      </c>
      <c r="I741" s="7">
        <v>15000</v>
      </c>
      <c r="J741" s="7">
        <v>430.5</v>
      </c>
      <c r="K741" s="7">
        <v>0</v>
      </c>
      <c r="L741" s="7">
        <v>456</v>
      </c>
      <c r="M741" s="7">
        <v>25</v>
      </c>
      <c r="N741" s="7">
        <f t="shared" si="35"/>
        <v>911.5</v>
      </c>
      <c r="O741" s="7">
        <f t="shared" si="36"/>
        <v>14088.5</v>
      </c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  <c r="XDL741"/>
      <c r="XDM741"/>
      <c r="XDN741"/>
      <c r="XDO741"/>
      <c r="XDP741"/>
      <c r="XDQ741"/>
      <c r="XDR741"/>
      <c r="XDS741"/>
      <c r="XDT741"/>
      <c r="XDU741"/>
      <c r="XDV741"/>
      <c r="XDW741"/>
      <c r="XDX741"/>
      <c r="XDY741"/>
      <c r="XDZ741"/>
      <c r="XEA741"/>
      <c r="XEB741"/>
      <c r="XEC741"/>
    </row>
    <row r="742" spans="1:16357" ht="24.75" customHeight="1" x14ac:dyDescent="0.25">
      <c r="A742" s="6">
        <v>734</v>
      </c>
      <c r="B742" s="6" t="s">
        <v>870</v>
      </c>
      <c r="C742" s="6" t="s">
        <v>825</v>
      </c>
      <c r="D742" s="6" t="s">
        <v>188</v>
      </c>
      <c r="E742" s="6" t="s">
        <v>28</v>
      </c>
      <c r="F742" s="6" t="s">
        <v>37</v>
      </c>
      <c r="G742" s="7">
        <v>50000</v>
      </c>
      <c r="H742" s="7">
        <v>0</v>
      </c>
      <c r="I742" s="7">
        <v>50000</v>
      </c>
      <c r="J742" s="7">
        <v>1435</v>
      </c>
      <c r="K742" s="7">
        <v>1854</v>
      </c>
      <c r="L742" s="7">
        <v>1520</v>
      </c>
      <c r="M742" s="7">
        <v>25</v>
      </c>
      <c r="N742" s="7">
        <f t="shared" si="35"/>
        <v>4834</v>
      </c>
      <c r="O742" s="7">
        <f t="shared" si="36"/>
        <v>45166</v>
      </c>
    </row>
    <row r="743" spans="1:16357" ht="24.75" customHeight="1" x14ac:dyDescent="0.25">
      <c r="A743" s="6">
        <v>735</v>
      </c>
      <c r="B743" s="6" t="s">
        <v>871</v>
      </c>
      <c r="C743" s="6" t="s">
        <v>825</v>
      </c>
      <c r="D743" s="6" t="s">
        <v>188</v>
      </c>
      <c r="E743" s="6" t="s">
        <v>28</v>
      </c>
      <c r="F743" s="6" t="s">
        <v>37</v>
      </c>
      <c r="G743" s="7">
        <v>50000</v>
      </c>
      <c r="H743" s="7">
        <v>0</v>
      </c>
      <c r="I743" s="7">
        <v>50000</v>
      </c>
      <c r="J743" s="7">
        <v>1435</v>
      </c>
      <c r="K743" s="7">
        <v>1854</v>
      </c>
      <c r="L743" s="7">
        <v>1520</v>
      </c>
      <c r="M743" s="7">
        <v>425</v>
      </c>
      <c r="N743" s="7">
        <f t="shared" si="35"/>
        <v>5234</v>
      </c>
      <c r="O743" s="7">
        <f t="shared" si="36"/>
        <v>44766</v>
      </c>
    </row>
    <row r="744" spans="1:16357" ht="24.75" customHeight="1" x14ac:dyDescent="0.25">
      <c r="A744" s="6">
        <v>736</v>
      </c>
      <c r="B744" s="6" t="s">
        <v>872</v>
      </c>
      <c r="C744" s="6" t="s">
        <v>825</v>
      </c>
      <c r="D744" s="6" t="s">
        <v>188</v>
      </c>
      <c r="E744" s="6" t="s">
        <v>55</v>
      </c>
      <c r="F744" s="6" t="s">
        <v>29</v>
      </c>
      <c r="G744" s="7">
        <v>50000</v>
      </c>
      <c r="H744" s="7">
        <v>0</v>
      </c>
      <c r="I744" s="7">
        <v>50000</v>
      </c>
      <c r="J744" s="7">
        <v>1435</v>
      </c>
      <c r="K744" s="7">
        <v>1854</v>
      </c>
      <c r="L744" s="7">
        <f t="shared" si="34"/>
        <v>1520</v>
      </c>
      <c r="M744" s="7">
        <v>425</v>
      </c>
      <c r="N744" s="7">
        <f t="shared" si="35"/>
        <v>5234</v>
      </c>
      <c r="O744" s="7">
        <f t="shared" si="36"/>
        <v>44766</v>
      </c>
    </row>
    <row r="745" spans="1:16357" ht="24.75" customHeight="1" x14ac:dyDescent="0.25">
      <c r="A745" s="6">
        <v>737</v>
      </c>
      <c r="B745" s="6" t="s">
        <v>873</v>
      </c>
      <c r="C745" s="6" t="s">
        <v>825</v>
      </c>
      <c r="D745" s="6" t="s">
        <v>179</v>
      </c>
      <c r="E745" s="6" t="s">
        <v>36</v>
      </c>
      <c r="F745" s="6" t="s">
        <v>29</v>
      </c>
      <c r="G745" s="7">
        <v>15000</v>
      </c>
      <c r="H745" s="7">
        <v>0</v>
      </c>
      <c r="I745" s="7">
        <v>15000</v>
      </c>
      <c r="J745" s="7">
        <f>+G745*2.87%</f>
        <v>430.5</v>
      </c>
      <c r="K745" s="7">
        <v>0</v>
      </c>
      <c r="L745" s="7">
        <f t="shared" si="34"/>
        <v>456</v>
      </c>
      <c r="M745" s="7">
        <v>25</v>
      </c>
      <c r="N745" s="7">
        <f t="shared" si="35"/>
        <v>911.5</v>
      </c>
      <c r="O745" s="7">
        <f t="shared" si="36"/>
        <v>14088.5</v>
      </c>
    </row>
    <row r="746" spans="1:16357" ht="24.75" customHeight="1" x14ac:dyDescent="0.25">
      <c r="A746" s="6">
        <v>738</v>
      </c>
      <c r="B746" s="6" t="s">
        <v>874</v>
      </c>
      <c r="C746" s="6" t="s">
        <v>825</v>
      </c>
      <c r="D746" s="6" t="s">
        <v>41</v>
      </c>
      <c r="E746" s="6" t="s">
        <v>36</v>
      </c>
      <c r="F746" s="6" t="s">
        <v>37</v>
      </c>
      <c r="G746" s="7">
        <v>32000</v>
      </c>
      <c r="H746" s="7">
        <v>0</v>
      </c>
      <c r="I746" s="7">
        <v>32000</v>
      </c>
      <c r="J746" s="7">
        <f>+G746*2.87%</f>
        <v>918.4</v>
      </c>
      <c r="K746" s="7">
        <v>0</v>
      </c>
      <c r="L746" s="7">
        <f t="shared" si="34"/>
        <v>972.8</v>
      </c>
      <c r="M746" s="7">
        <v>705</v>
      </c>
      <c r="N746" s="7">
        <f t="shared" si="35"/>
        <v>2596.1999999999998</v>
      </c>
      <c r="O746" s="7">
        <f t="shared" si="36"/>
        <v>29403.8</v>
      </c>
    </row>
    <row r="747" spans="1:16357" ht="24.75" customHeight="1" x14ac:dyDescent="0.25">
      <c r="A747" s="6">
        <v>739</v>
      </c>
      <c r="B747" s="6" t="s">
        <v>875</v>
      </c>
      <c r="C747" s="6" t="s">
        <v>825</v>
      </c>
      <c r="D747" s="6" t="s">
        <v>175</v>
      </c>
      <c r="E747" s="6" t="s">
        <v>36</v>
      </c>
      <c r="F747" s="6" t="s">
        <v>37</v>
      </c>
      <c r="G747" s="7">
        <v>26000</v>
      </c>
      <c r="H747" s="7">
        <v>0</v>
      </c>
      <c r="I747" s="7">
        <v>26000</v>
      </c>
      <c r="J747" s="7">
        <v>746.2</v>
      </c>
      <c r="K747" s="7">
        <v>0</v>
      </c>
      <c r="L747" s="7">
        <f t="shared" si="34"/>
        <v>790.4</v>
      </c>
      <c r="M747" s="7">
        <v>365</v>
      </c>
      <c r="N747" s="7">
        <f t="shared" si="35"/>
        <v>1901.6</v>
      </c>
      <c r="O747" s="7">
        <f t="shared" si="36"/>
        <v>24098.400000000001</v>
      </c>
    </row>
    <row r="748" spans="1:16357" ht="24.75" customHeight="1" x14ac:dyDescent="0.25">
      <c r="A748" s="6">
        <v>740</v>
      </c>
      <c r="B748" s="6" t="s">
        <v>876</v>
      </c>
      <c r="C748" s="6" t="s">
        <v>825</v>
      </c>
      <c r="D748" s="6" t="s">
        <v>67</v>
      </c>
      <c r="E748" s="6" t="s">
        <v>36</v>
      </c>
      <c r="F748" s="6" t="s">
        <v>37</v>
      </c>
      <c r="G748" s="7">
        <v>26000</v>
      </c>
      <c r="H748" s="7">
        <v>0</v>
      </c>
      <c r="I748" s="7">
        <v>26000</v>
      </c>
      <c r="J748" s="7">
        <v>746.2</v>
      </c>
      <c r="K748" s="7">
        <v>0</v>
      </c>
      <c r="L748" s="7">
        <f t="shared" si="34"/>
        <v>790.4</v>
      </c>
      <c r="M748" s="7">
        <v>1257.3</v>
      </c>
      <c r="N748" s="7">
        <f t="shared" si="35"/>
        <v>2793.8999999999996</v>
      </c>
      <c r="O748" s="7">
        <f t="shared" si="36"/>
        <v>23206.1</v>
      </c>
    </row>
    <row r="749" spans="1:16357" ht="24.75" customHeight="1" x14ac:dyDescent="0.25">
      <c r="A749" s="6">
        <v>741</v>
      </c>
      <c r="B749" s="6" t="s">
        <v>877</v>
      </c>
      <c r="C749" s="6" t="s">
        <v>825</v>
      </c>
      <c r="D749" s="6" t="s">
        <v>67</v>
      </c>
      <c r="E749" s="6" t="s">
        <v>36</v>
      </c>
      <c r="F749" s="6" t="s">
        <v>37</v>
      </c>
      <c r="G749" s="7">
        <v>24000</v>
      </c>
      <c r="H749" s="7">
        <v>0</v>
      </c>
      <c r="I749" s="7">
        <v>24000</v>
      </c>
      <c r="J749" s="7">
        <v>688.8</v>
      </c>
      <c r="K749" s="7">
        <v>0</v>
      </c>
      <c r="L749" s="7">
        <v>729.6</v>
      </c>
      <c r="M749" s="7">
        <v>25</v>
      </c>
      <c r="N749" s="7">
        <f t="shared" si="35"/>
        <v>1443.4</v>
      </c>
      <c r="O749" s="7">
        <f t="shared" si="36"/>
        <v>22556.6</v>
      </c>
    </row>
    <row r="750" spans="1:16357" ht="24.75" customHeight="1" x14ac:dyDescent="0.25">
      <c r="A750" s="6">
        <v>742</v>
      </c>
      <c r="B750" s="6" t="s">
        <v>878</v>
      </c>
      <c r="C750" s="6" t="s">
        <v>825</v>
      </c>
      <c r="D750" s="6" t="s">
        <v>179</v>
      </c>
      <c r="E750" s="6" t="s">
        <v>36</v>
      </c>
      <c r="F750" s="6" t="s">
        <v>29</v>
      </c>
      <c r="G750" s="7">
        <v>15000</v>
      </c>
      <c r="H750" s="7">
        <v>0</v>
      </c>
      <c r="I750" s="7">
        <v>15000</v>
      </c>
      <c r="J750" s="7">
        <f>+G750*2.87%</f>
        <v>430.5</v>
      </c>
      <c r="K750" s="7">
        <v>0</v>
      </c>
      <c r="L750" s="7">
        <f t="shared" si="34"/>
        <v>456</v>
      </c>
      <c r="M750" s="7">
        <v>25</v>
      </c>
      <c r="N750" s="7">
        <f t="shared" si="35"/>
        <v>911.5</v>
      </c>
      <c r="O750" s="7">
        <f t="shared" si="36"/>
        <v>14088.5</v>
      </c>
    </row>
    <row r="751" spans="1:16357" ht="24.75" customHeight="1" x14ac:dyDescent="0.25">
      <c r="A751" s="6">
        <v>743</v>
      </c>
      <c r="B751" s="6" t="s">
        <v>879</v>
      </c>
      <c r="C751" s="6" t="s">
        <v>825</v>
      </c>
      <c r="D751" s="6" t="s">
        <v>179</v>
      </c>
      <c r="E751" s="6" t="s">
        <v>36</v>
      </c>
      <c r="F751" s="6" t="s">
        <v>29</v>
      </c>
      <c r="G751" s="7">
        <v>15000</v>
      </c>
      <c r="H751" s="7">
        <v>0</v>
      </c>
      <c r="I751" s="7">
        <v>15000</v>
      </c>
      <c r="J751" s="7">
        <f>+I751*2.87%</f>
        <v>430.5</v>
      </c>
      <c r="K751" s="7">
        <v>0</v>
      </c>
      <c r="L751" s="7">
        <f t="shared" si="34"/>
        <v>456</v>
      </c>
      <c r="M751" s="7">
        <v>3926.04</v>
      </c>
      <c r="N751" s="7">
        <f t="shared" si="35"/>
        <v>4812.54</v>
      </c>
      <c r="O751" s="7">
        <f t="shared" si="36"/>
        <v>10187.459999999999</v>
      </c>
    </row>
    <row r="752" spans="1:16357" ht="24.75" customHeight="1" x14ac:dyDescent="0.25">
      <c r="A752" s="6">
        <v>744</v>
      </c>
      <c r="B752" s="6" t="s">
        <v>880</v>
      </c>
      <c r="C752" s="6" t="s">
        <v>825</v>
      </c>
      <c r="D752" s="6" t="s">
        <v>881</v>
      </c>
      <c r="E752" s="6" t="s">
        <v>55</v>
      </c>
      <c r="F752" s="6" t="s">
        <v>29</v>
      </c>
      <c r="G752" s="7">
        <v>15000</v>
      </c>
      <c r="H752" s="7">
        <v>0</v>
      </c>
      <c r="I752" s="7">
        <v>15000</v>
      </c>
      <c r="J752" s="7">
        <f>+G752*2.87%</f>
        <v>430.5</v>
      </c>
      <c r="K752" s="7">
        <v>0</v>
      </c>
      <c r="L752" s="7">
        <f t="shared" si="34"/>
        <v>456</v>
      </c>
      <c r="M752" s="7">
        <v>3164.03</v>
      </c>
      <c r="N752" s="7">
        <f t="shared" si="35"/>
        <v>4050.53</v>
      </c>
      <c r="O752" s="7">
        <f t="shared" si="36"/>
        <v>10949.47</v>
      </c>
    </row>
    <row r="753" spans="1:15" ht="24.75" customHeight="1" x14ac:dyDescent="0.25">
      <c r="A753" s="6">
        <v>745</v>
      </c>
      <c r="B753" s="6" t="s">
        <v>882</v>
      </c>
      <c r="C753" s="6" t="s">
        <v>825</v>
      </c>
      <c r="D753" s="6" t="s">
        <v>41</v>
      </c>
      <c r="E753" s="6" t="s">
        <v>36</v>
      </c>
      <c r="F753" s="6" t="s">
        <v>29</v>
      </c>
      <c r="G753" s="7">
        <v>25000</v>
      </c>
      <c r="H753" s="7">
        <v>0</v>
      </c>
      <c r="I753" s="7">
        <v>25000</v>
      </c>
      <c r="J753" s="7">
        <v>717.5</v>
      </c>
      <c r="K753" s="7">
        <v>0</v>
      </c>
      <c r="L753" s="7">
        <f t="shared" si="34"/>
        <v>760</v>
      </c>
      <c r="M753" s="7">
        <v>1257.3</v>
      </c>
      <c r="N753" s="7">
        <f t="shared" si="35"/>
        <v>2734.8</v>
      </c>
      <c r="O753" s="7">
        <f t="shared" si="36"/>
        <v>22265.200000000001</v>
      </c>
    </row>
    <row r="754" spans="1:15" ht="24.75" customHeight="1" x14ac:dyDescent="0.25">
      <c r="A754" s="6">
        <v>746</v>
      </c>
      <c r="B754" s="6" t="s">
        <v>1324</v>
      </c>
      <c r="C754" s="6" t="s">
        <v>825</v>
      </c>
      <c r="D754" s="6" t="s">
        <v>41</v>
      </c>
      <c r="E754" s="6" t="s">
        <v>36</v>
      </c>
      <c r="F754" s="6" t="s">
        <v>29</v>
      </c>
      <c r="G754" s="7">
        <v>25000</v>
      </c>
      <c r="H754" s="7">
        <v>0</v>
      </c>
      <c r="I754" s="7">
        <v>25000</v>
      </c>
      <c r="J754" s="7">
        <v>717.5</v>
      </c>
      <c r="K754" s="7">
        <v>0</v>
      </c>
      <c r="L754" s="7">
        <v>760</v>
      </c>
      <c r="M754" s="7">
        <v>25</v>
      </c>
      <c r="N754" s="7">
        <f t="shared" si="35"/>
        <v>1502.5</v>
      </c>
      <c r="O754" s="7">
        <f t="shared" si="36"/>
        <v>23497.5</v>
      </c>
    </row>
    <row r="755" spans="1:15" ht="24.75" customHeight="1" x14ac:dyDescent="0.25">
      <c r="A755" s="6">
        <v>747</v>
      </c>
      <c r="B755" t="s">
        <v>1348</v>
      </c>
      <c r="C755" s="6" t="s">
        <v>825</v>
      </c>
      <c r="D755" s="6" t="s">
        <v>41</v>
      </c>
      <c r="E755" s="6" t="s">
        <v>36</v>
      </c>
      <c r="F755" s="6" t="s">
        <v>37</v>
      </c>
      <c r="G755" s="7">
        <v>30000</v>
      </c>
      <c r="H755" s="7">
        <v>0</v>
      </c>
      <c r="I755" s="7">
        <v>30000</v>
      </c>
      <c r="J755" s="7">
        <v>861</v>
      </c>
      <c r="K755" s="7">
        <v>0</v>
      </c>
      <c r="L755" s="7">
        <v>912</v>
      </c>
      <c r="M755" s="7">
        <v>25</v>
      </c>
      <c r="N755" s="7">
        <f t="shared" si="35"/>
        <v>1798</v>
      </c>
      <c r="O755" s="7">
        <f t="shared" si="36"/>
        <v>28202</v>
      </c>
    </row>
    <row r="756" spans="1:15" ht="24.75" customHeight="1" x14ac:dyDescent="0.25">
      <c r="A756" s="6">
        <v>748</v>
      </c>
      <c r="B756" t="s">
        <v>1349</v>
      </c>
      <c r="C756" s="6" t="s">
        <v>825</v>
      </c>
      <c r="D756" s="6" t="s">
        <v>41</v>
      </c>
      <c r="E756" s="6" t="s">
        <v>36</v>
      </c>
      <c r="F756" s="6" t="s">
        <v>29</v>
      </c>
      <c r="G756" s="7">
        <v>24000</v>
      </c>
      <c r="H756" s="7">
        <v>0</v>
      </c>
      <c r="I756" s="7">
        <v>24000</v>
      </c>
      <c r="J756" s="7">
        <v>688.8</v>
      </c>
      <c r="K756" s="7">
        <v>0</v>
      </c>
      <c r="L756" s="7">
        <v>729.6</v>
      </c>
      <c r="M756" s="7">
        <v>25</v>
      </c>
      <c r="N756" s="7">
        <f t="shared" si="35"/>
        <v>1443.4</v>
      </c>
      <c r="O756" s="7">
        <f t="shared" si="36"/>
        <v>22556.6</v>
      </c>
    </row>
    <row r="757" spans="1:15" ht="24.75" customHeight="1" x14ac:dyDescent="0.25">
      <c r="A757" s="6">
        <v>749</v>
      </c>
      <c r="B757" s="6" t="s">
        <v>883</v>
      </c>
      <c r="C757" s="6" t="s">
        <v>825</v>
      </c>
      <c r="D757" s="6" t="s">
        <v>67</v>
      </c>
      <c r="E757" s="6" t="s">
        <v>55</v>
      </c>
      <c r="F757" s="6" t="s">
        <v>37</v>
      </c>
      <c r="G757" s="7">
        <v>26000</v>
      </c>
      <c r="H757" s="7">
        <v>0</v>
      </c>
      <c r="I757" s="7">
        <v>26000</v>
      </c>
      <c r="J757" s="7">
        <v>746.2</v>
      </c>
      <c r="K757" s="7">
        <v>0</v>
      </c>
      <c r="L757" s="7">
        <f t="shared" si="34"/>
        <v>790.4</v>
      </c>
      <c r="M757" s="7">
        <v>4827.55</v>
      </c>
      <c r="N757" s="7">
        <f t="shared" si="35"/>
        <v>6364.15</v>
      </c>
      <c r="O757" s="7">
        <f t="shared" si="36"/>
        <v>19635.849999999999</v>
      </c>
    </row>
    <row r="758" spans="1:15" ht="24.75" customHeight="1" x14ac:dyDescent="0.25">
      <c r="A758" s="6">
        <v>750</v>
      </c>
      <c r="B758" s="6" t="s">
        <v>884</v>
      </c>
      <c r="C758" s="6" t="s">
        <v>825</v>
      </c>
      <c r="D758" s="6" t="s">
        <v>188</v>
      </c>
      <c r="E758" s="6" t="s">
        <v>55</v>
      </c>
      <c r="F758" s="6" t="s">
        <v>37</v>
      </c>
      <c r="G758" s="7">
        <v>50000</v>
      </c>
      <c r="H758" s="7">
        <v>0</v>
      </c>
      <c r="I758" s="7">
        <v>50000</v>
      </c>
      <c r="J758" s="7">
        <v>1435</v>
      </c>
      <c r="K758" s="7">
        <v>1854</v>
      </c>
      <c r="L758" s="7">
        <f t="shared" si="34"/>
        <v>1520</v>
      </c>
      <c r="M758" s="7">
        <v>1273.5</v>
      </c>
      <c r="N758" s="7">
        <f t="shared" si="35"/>
        <v>6082.5</v>
      </c>
      <c r="O758" s="7">
        <f t="shared" si="36"/>
        <v>43917.5</v>
      </c>
    </row>
    <row r="759" spans="1:15" ht="24.75" customHeight="1" x14ac:dyDescent="0.25">
      <c r="A759" s="6">
        <v>751</v>
      </c>
      <c r="B759" s="6" t="s">
        <v>885</v>
      </c>
      <c r="C759" s="6" t="s">
        <v>825</v>
      </c>
      <c r="D759" s="6" t="s">
        <v>886</v>
      </c>
      <c r="E759" s="6" t="s">
        <v>55</v>
      </c>
      <c r="F759" s="6" t="s">
        <v>37</v>
      </c>
      <c r="G759" s="7">
        <v>45000</v>
      </c>
      <c r="H759" s="7">
        <v>0</v>
      </c>
      <c r="I759" s="7">
        <v>45000</v>
      </c>
      <c r="J759" s="7">
        <v>1291.5</v>
      </c>
      <c r="K759" s="7">
        <v>1148.33</v>
      </c>
      <c r="L759" s="7">
        <f t="shared" si="34"/>
        <v>1368</v>
      </c>
      <c r="M759" s="7">
        <v>365</v>
      </c>
      <c r="N759" s="7">
        <f t="shared" si="35"/>
        <v>4172.83</v>
      </c>
      <c r="O759" s="7">
        <f t="shared" si="36"/>
        <v>40827.17</v>
      </c>
    </row>
    <row r="760" spans="1:15" ht="24.75" customHeight="1" x14ac:dyDescent="0.25">
      <c r="A760" s="6">
        <v>752</v>
      </c>
      <c r="B760" s="6" t="s">
        <v>887</v>
      </c>
      <c r="C760" s="6" t="s">
        <v>825</v>
      </c>
      <c r="D760" s="6" t="s">
        <v>188</v>
      </c>
      <c r="E760" s="6" t="s">
        <v>28</v>
      </c>
      <c r="F760" s="6" t="s">
        <v>29</v>
      </c>
      <c r="G760" s="7">
        <v>50000</v>
      </c>
      <c r="H760" s="7">
        <v>0</v>
      </c>
      <c r="I760" s="7">
        <v>50000</v>
      </c>
      <c r="J760" s="7">
        <v>1435</v>
      </c>
      <c r="K760" s="7">
        <v>1854</v>
      </c>
      <c r="L760" s="7">
        <f t="shared" si="34"/>
        <v>1520</v>
      </c>
      <c r="M760" s="7">
        <v>425</v>
      </c>
      <c r="N760" s="7">
        <f t="shared" si="35"/>
        <v>5234</v>
      </c>
      <c r="O760" s="7">
        <f t="shared" si="36"/>
        <v>44766</v>
      </c>
    </row>
    <row r="761" spans="1:15" ht="24.75" customHeight="1" x14ac:dyDescent="0.25">
      <c r="A761" s="6">
        <v>753</v>
      </c>
      <c r="B761" s="6" t="s">
        <v>888</v>
      </c>
      <c r="C761" s="6" t="s">
        <v>825</v>
      </c>
      <c r="D761" s="6" t="s">
        <v>135</v>
      </c>
      <c r="E761" s="6" t="s">
        <v>55</v>
      </c>
      <c r="F761" s="6" t="s">
        <v>29</v>
      </c>
      <c r="G761" s="7">
        <v>19292.87</v>
      </c>
      <c r="H761" s="7">
        <v>0</v>
      </c>
      <c r="I761" s="7">
        <v>19292.87</v>
      </c>
      <c r="J761" s="7">
        <v>553.71</v>
      </c>
      <c r="K761" s="7">
        <v>0</v>
      </c>
      <c r="L761" s="7">
        <f t="shared" si="34"/>
        <v>586.50324799999999</v>
      </c>
      <c r="M761" s="7">
        <v>1257.3</v>
      </c>
      <c r="N761" s="7">
        <f t="shared" si="35"/>
        <v>2397.5132480000002</v>
      </c>
      <c r="O761" s="7">
        <f t="shared" si="36"/>
        <v>16895.356752</v>
      </c>
    </row>
    <row r="762" spans="1:15" ht="24.75" customHeight="1" x14ac:dyDescent="0.25">
      <c r="A762" s="6">
        <v>754</v>
      </c>
      <c r="B762" t="s">
        <v>1353</v>
      </c>
      <c r="C762" s="6" t="s">
        <v>825</v>
      </c>
      <c r="D762" s="6" t="s">
        <v>135</v>
      </c>
      <c r="E762" s="6" t="s">
        <v>36</v>
      </c>
      <c r="F762" s="6" t="s">
        <v>29</v>
      </c>
      <c r="G762" s="7">
        <v>18000</v>
      </c>
      <c r="H762" s="7">
        <v>0</v>
      </c>
      <c r="I762" s="7">
        <v>18000</v>
      </c>
      <c r="J762" s="7">
        <v>516.6</v>
      </c>
      <c r="K762" s="7">
        <v>0</v>
      </c>
      <c r="L762" s="7">
        <v>547.20000000000005</v>
      </c>
      <c r="M762" s="7">
        <v>25</v>
      </c>
      <c r="N762" s="7">
        <f t="shared" si="35"/>
        <v>1088.8000000000002</v>
      </c>
      <c r="O762" s="7">
        <f t="shared" si="36"/>
        <v>16911.2</v>
      </c>
    </row>
    <row r="763" spans="1:15" ht="24.75" customHeight="1" x14ac:dyDescent="0.25">
      <c r="A763" s="6">
        <v>755</v>
      </c>
      <c r="B763" s="6" t="s">
        <v>889</v>
      </c>
      <c r="C763" s="6" t="s">
        <v>825</v>
      </c>
      <c r="D763" s="6" t="s">
        <v>188</v>
      </c>
      <c r="E763" s="6" t="s">
        <v>28</v>
      </c>
      <c r="F763" s="6" t="s">
        <v>37</v>
      </c>
      <c r="G763" s="7">
        <v>50000</v>
      </c>
      <c r="H763" s="7">
        <v>0</v>
      </c>
      <c r="I763" s="7">
        <v>50000</v>
      </c>
      <c r="J763" s="7">
        <v>1435</v>
      </c>
      <c r="K763" s="7">
        <v>1596.68</v>
      </c>
      <c r="L763" s="7">
        <f t="shared" si="34"/>
        <v>1520</v>
      </c>
      <c r="M763" s="7">
        <v>2240.46</v>
      </c>
      <c r="N763" s="7">
        <f t="shared" si="35"/>
        <v>6792.14</v>
      </c>
      <c r="O763" s="7">
        <f t="shared" si="36"/>
        <v>43207.86</v>
      </c>
    </row>
    <row r="764" spans="1:15" ht="24.75" customHeight="1" x14ac:dyDescent="0.25">
      <c r="A764" s="6">
        <v>756</v>
      </c>
      <c r="B764" s="6" t="s">
        <v>890</v>
      </c>
      <c r="C764" s="6" t="s">
        <v>825</v>
      </c>
      <c r="D764" s="6" t="s">
        <v>188</v>
      </c>
      <c r="E764" s="6" t="s">
        <v>28</v>
      </c>
      <c r="F764" s="6" t="s">
        <v>37</v>
      </c>
      <c r="G764" s="7">
        <v>50000</v>
      </c>
      <c r="H764" s="7">
        <v>0</v>
      </c>
      <c r="I764" s="7">
        <v>50000</v>
      </c>
      <c r="J764" s="7">
        <v>1435</v>
      </c>
      <c r="K764" s="7">
        <v>1854</v>
      </c>
      <c r="L764" s="7">
        <v>1520</v>
      </c>
      <c r="M764" s="7">
        <v>125</v>
      </c>
      <c r="N764" s="7">
        <f t="shared" si="35"/>
        <v>4934</v>
      </c>
      <c r="O764" s="7">
        <f t="shared" si="36"/>
        <v>45066</v>
      </c>
    </row>
    <row r="765" spans="1:15" ht="24.75" customHeight="1" x14ac:dyDescent="0.25">
      <c r="A765" s="6">
        <v>757</v>
      </c>
      <c r="B765" s="6" t="s">
        <v>891</v>
      </c>
      <c r="C765" s="6" t="s">
        <v>825</v>
      </c>
      <c r="D765" s="6" t="s">
        <v>179</v>
      </c>
      <c r="E765" s="6" t="s">
        <v>36</v>
      </c>
      <c r="F765" s="6" t="s">
        <v>37</v>
      </c>
      <c r="G765" s="7">
        <v>30000</v>
      </c>
      <c r="H765" s="7">
        <v>0</v>
      </c>
      <c r="I765" s="7">
        <v>30000</v>
      </c>
      <c r="J765" s="7">
        <v>861</v>
      </c>
      <c r="K765" s="7">
        <v>0</v>
      </c>
      <c r="L765" s="7">
        <f t="shared" ref="L765:L779" si="37">+I765*3.04%</f>
        <v>912</v>
      </c>
      <c r="M765" s="7">
        <v>673.5</v>
      </c>
      <c r="N765" s="7">
        <f t="shared" si="35"/>
        <v>2446.5</v>
      </c>
      <c r="O765" s="7">
        <f t="shared" si="36"/>
        <v>27553.5</v>
      </c>
    </row>
    <row r="766" spans="1:15" ht="24.75" customHeight="1" x14ac:dyDescent="0.25">
      <c r="A766" s="6">
        <v>758</v>
      </c>
      <c r="B766" s="6" t="s">
        <v>892</v>
      </c>
      <c r="C766" s="6" t="s">
        <v>825</v>
      </c>
      <c r="D766" s="6" t="s">
        <v>179</v>
      </c>
      <c r="E766" s="6" t="s">
        <v>36</v>
      </c>
      <c r="F766" s="6" t="s">
        <v>37</v>
      </c>
      <c r="G766" s="7">
        <v>15000</v>
      </c>
      <c r="H766" s="7">
        <v>0</v>
      </c>
      <c r="I766" s="7">
        <v>15000</v>
      </c>
      <c r="J766" s="7">
        <f>+I766*2.87%</f>
        <v>430.5</v>
      </c>
      <c r="K766" s="7">
        <v>0</v>
      </c>
      <c r="L766" s="7">
        <f t="shared" si="37"/>
        <v>456</v>
      </c>
      <c r="M766" s="7">
        <v>975</v>
      </c>
      <c r="N766" s="7">
        <f t="shared" si="35"/>
        <v>1861.5</v>
      </c>
      <c r="O766" s="7">
        <f t="shared" si="36"/>
        <v>13138.5</v>
      </c>
    </row>
    <row r="767" spans="1:15" ht="24.75" customHeight="1" x14ac:dyDescent="0.25">
      <c r="A767" s="6">
        <v>759</v>
      </c>
      <c r="B767" s="6" t="s">
        <v>893</v>
      </c>
      <c r="C767" s="6" t="s">
        <v>825</v>
      </c>
      <c r="D767" s="6" t="s">
        <v>894</v>
      </c>
      <c r="E767" s="6" t="s">
        <v>28</v>
      </c>
      <c r="F767" s="6" t="s">
        <v>29</v>
      </c>
      <c r="G767" s="7">
        <v>28000</v>
      </c>
      <c r="H767" s="7">
        <v>0</v>
      </c>
      <c r="I767" s="7">
        <v>28000</v>
      </c>
      <c r="J767" s="7">
        <v>803.6</v>
      </c>
      <c r="K767" s="7">
        <v>0</v>
      </c>
      <c r="L767" s="7">
        <f t="shared" si="37"/>
        <v>851.2</v>
      </c>
      <c r="M767" s="7">
        <v>25</v>
      </c>
      <c r="N767" s="7">
        <f t="shared" si="35"/>
        <v>1679.8000000000002</v>
      </c>
      <c r="O767" s="7">
        <f t="shared" si="36"/>
        <v>26320.2</v>
      </c>
    </row>
    <row r="768" spans="1:15" ht="24.75" customHeight="1" x14ac:dyDescent="0.25">
      <c r="A768" s="6">
        <v>760</v>
      </c>
      <c r="B768" s="6" t="s">
        <v>895</v>
      </c>
      <c r="C768" s="6" t="s">
        <v>825</v>
      </c>
      <c r="D768" s="6" t="s">
        <v>202</v>
      </c>
      <c r="E768" s="6" t="s">
        <v>55</v>
      </c>
      <c r="F768" s="6" t="s">
        <v>37</v>
      </c>
      <c r="G768" s="7">
        <v>50000</v>
      </c>
      <c r="H768" s="7">
        <v>0</v>
      </c>
      <c r="I768" s="7">
        <v>50000</v>
      </c>
      <c r="J768" s="7">
        <v>1435</v>
      </c>
      <c r="K768" s="7">
        <v>1854</v>
      </c>
      <c r="L768" s="7">
        <f t="shared" si="37"/>
        <v>1520</v>
      </c>
      <c r="M768" s="7">
        <v>425</v>
      </c>
      <c r="N768" s="7">
        <f t="shared" si="35"/>
        <v>5234</v>
      </c>
      <c r="O768" s="7">
        <f t="shared" si="36"/>
        <v>44766</v>
      </c>
    </row>
    <row r="769" spans="1:15" ht="24.75" customHeight="1" x14ac:dyDescent="0.25">
      <c r="A769" s="6">
        <v>761</v>
      </c>
      <c r="B769" s="6" t="s">
        <v>896</v>
      </c>
      <c r="C769" s="6" t="s">
        <v>825</v>
      </c>
      <c r="D769" s="6" t="s">
        <v>70</v>
      </c>
      <c r="E769" s="6" t="s">
        <v>55</v>
      </c>
      <c r="F769" s="6" t="s">
        <v>29</v>
      </c>
      <c r="G769" s="7">
        <v>60000</v>
      </c>
      <c r="H769" s="7">
        <v>0</v>
      </c>
      <c r="I769" s="7">
        <v>60000</v>
      </c>
      <c r="J769" s="7">
        <v>1722</v>
      </c>
      <c r="K769" s="7">
        <v>3486.68</v>
      </c>
      <c r="L769" s="7">
        <f t="shared" si="37"/>
        <v>1824</v>
      </c>
      <c r="M769" s="7">
        <v>1025</v>
      </c>
      <c r="N769" s="7">
        <f t="shared" si="35"/>
        <v>8057.68</v>
      </c>
      <c r="O769" s="7">
        <f t="shared" si="36"/>
        <v>51942.32</v>
      </c>
    </row>
    <row r="770" spans="1:15" ht="24.75" customHeight="1" x14ac:dyDescent="0.25">
      <c r="A770" s="6">
        <v>762</v>
      </c>
      <c r="B770" s="6" t="s">
        <v>897</v>
      </c>
      <c r="C770" s="6" t="s">
        <v>825</v>
      </c>
      <c r="D770" s="6" t="s">
        <v>70</v>
      </c>
      <c r="E770" s="6" t="s">
        <v>55</v>
      </c>
      <c r="F770" s="6" t="s">
        <v>37</v>
      </c>
      <c r="G770" s="7">
        <v>60000</v>
      </c>
      <c r="H770" s="7">
        <v>0</v>
      </c>
      <c r="I770" s="7">
        <v>60000</v>
      </c>
      <c r="J770" s="7">
        <v>1722</v>
      </c>
      <c r="K770" s="7">
        <v>3486.68</v>
      </c>
      <c r="L770" s="7">
        <f t="shared" si="37"/>
        <v>1824</v>
      </c>
      <c r="M770" s="7">
        <v>1785</v>
      </c>
      <c r="N770" s="7">
        <f t="shared" si="35"/>
        <v>8817.68</v>
      </c>
      <c r="O770" s="7">
        <f t="shared" si="36"/>
        <v>51182.32</v>
      </c>
    </row>
    <row r="771" spans="1:15" ht="24.75" customHeight="1" x14ac:dyDescent="0.25">
      <c r="A771" s="6">
        <v>763</v>
      </c>
      <c r="B771" s="6" t="s">
        <v>898</v>
      </c>
      <c r="C771" s="6" t="s">
        <v>825</v>
      </c>
      <c r="D771" s="6" t="s">
        <v>839</v>
      </c>
      <c r="E771" s="6" t="s">
        <v>55</v>
      </c>
      <c r="F771" s="6" t="s">
        <v>37</v>
      </c>
      <c r="G771" s="7">
        <v>50000</v>
      </c>
      <c r="H771" s="7">
        <v>0</v>
      </c>
      <c r="I771" s="7">
        <v>50000</v>
      </c>
      <c r="J771" s="7">
        <v>1435</v>
      </c>
      <c r="K771" s="7">
        <v>1854</v>
      </c>
      <c r="L771" s="7">
        <f t="shared" si="37"/>
        <v>1520</v>
      </c>
      <c r="M771" s="7">
        <v>1373.5</v>
      </c>
      <c r="N771" s="7">
        <f t="shared" ref="N771:N800" si="38">+J771+K771+L771+M771</f>
        <v>6182.5</v>
      </c>
      <c r="O771" s="7">
        <f t="shared" si="36"/>
        <v>43817.5</v>
      </c>
    </row>
    <row r="772" spans="1:15" ht="24.75" customHeight="1" x14ac:dyDescent="0.25">
      <c r="A772" s="6">
        <v>764</v>
      </c>
      <c r="B772" s="6" t="s">
        <v>899</v>
      </c>
      <c r="C772" s="6" t="s">
        <v>825</v>
      </c>
      <c r="D772" s="6" t="s">
        <v>300</v>
      </c>
      <c r="E772" s="6" t="s">
        <v>55</v>
      </c>
      <c r="F772" s="6" t="s">
        <v>29</v>
      </c>
      <c r="G772" s="7">
        <v>60000</v>
      </c>
      <c r="H772" s="7">
        <v>0</v>
      </c>
      <c r="I772" s="7">
        <v>60000</v>
      </c>
      <c r="J772" s="7">
        <v>1722</v>
      </c>
      <c r="K772" s="7">
        <v>3143.58</v>
      </c>
      <c r="L772" s="7">
        <f t="shared" si="37"/>
        <v>1824</v>
      </c>
      <c r="M772" s="7">
        <v>3437.46</v>
      </c>
      <c r="N772" s="7">
        <f t="shared" si="38"/>
        <v>10127.040000000001</v>
      </c>
      <c r="O772" s="7">
        <f t="shared" si="36"/>
        <v>49872.959999999999</v>
      </c>
    </row>
    <row r="773" spans="1:15" ht="24.75" customHeight="1" x14ac:dyDescent="0.25">
      <c r="A773" s="6">
        <v>765</v>
      </c>
      <c r="B773" s="6" t="s">
        <v>900</v>
      </c>
      <c r="C773" s="6" t="s">
        <v>825</v>
      </c>
      <c r="D773" s="6" t="s">
        <v>103</v>
      </c>
      <c r="E773" s="6" t="s">
        <v>36</v>
      </c>
      <c r="F773" s="6" t="s">
        <v>29</v>
      </c>
      <c r="G773" s="7">
        <v>20000</v>
      </c>
      <c r="H773" s="7">
        <v>0</v>
      </c>
      <c r="I773" s="7">
        <v>20000</v>
      </c>
      <c r="J773" s="7">
        <f>+I773*2.87%</f>
        <v>574</v>
      </c>
      <c r="K773" s="7">
        <v>0</v>
      </c>
      <c r="L773" s="7">
        <f t="shared" si="37"/>
        <v>608</v>
      </c>
      <c r="M773" s="7">
        <v>25</v>
      </c>
      <c r="N773" s="7">
        <f t="shared" si="38"/>
        <v>1207</v>
      </c>
      <c r="O773" s="7">
        <f t="shared" si="36"/>
        <v>18793</v>
      </c>
    </row>
    <row r="774" spans="1:15" ht="24.75" customHeight="1" x14ac:dyDescent="0.25">
      <c r="A774" s="6">
        <v>766</v>
      </c>
      <c r="B774" s="6" t="s">
        <v>901</v>
      </c>
      <c r="C774" s="6" t="s">
        <v>825</v>
      </c>
      <c r="D774" s="6" t="s">
        <v>188</v>
      </c>
      <c r="E774" s="6" t="s">
        <v>55</v>
      </c>
      <c r="F774" s="6" t="s">
        <v>29</v>
      </c>
      <c r="G774" s="7">
        <v>50000</v>
      </c>
      <c r="H774" s="7">
        <v>0</v>
      </c>
      <c r="I774" s="7">
        <v>50000</v>
      </c>
      <c r="J774" s="7">
        <v>1435</v>
      </c>
      <c r="K774" s="7">
        <v>1854</v>
      </c>
      <c r="L774" s="7">
        <f t="shared" si="37"/>
        <v>1520</v>
      </c>
      <c r="M774" s="7">
        <v>1657.3</v>
      </c>
      <c r="N774" s="7">
        <f t="shared" si="38"/>
        <v>6466.3</v>
      </c>
      <c r="O774" s="7">
        <f t="shared" ref="O774:O800" si="39">+G774-N774</f>
        <v>43533.7</v>
      </c>
    </row>
    <row r="775" spans="1:15" ht="24.75" customHeight="1" x14ac:dyDescent="0.25">
      <c r="A775" s="6">
        <v>767</v>
      </c>
      <c r="B775" s="6" t="s">
        <v>902</v>
      </c>
      <c r="C775" s="6" t="s">
        <v>825</v>
      </c>
      <c r="D775" s="6" t="s">
        <v>839</v>
      </c>
      <c r="E775" s="6" t="s">
        <v>28</v>
      </c>
      <c r="F775" s="6" t="s">
        <v>37</v>
      </c>
      <c r="G775" s="7">
        <v>50000</v>
      </c>
      <c r="H775" s="7">
        <v>0</v>
      </c>
      <c r="I775" s="7">
        <v>50000</v>
      </c>
      <c r="J775" s="7">
        <v>1435</v>
      </c>
      <c r="K775" s="7">
        <v>1854</v>
      </c>
      <c r="L775" s="7">
        <f t="shared" si="37"/>
        <v>1520</v>
      </c>
      <c r="M775" s="7">
        <v>425</v>
      </c>
      <c r="N775" s="7">
        <f t="shared" si="38"/>
        <v>5234</v>
      </c>
      <c r="O775" s="7">
        <f t="shared" si="39"/>
        <v>44766</v>
      </c>
    </row>
    <row r="776" spans="1:15" ht="24.75" customHeight="1" x14ac:dyDescent="0.25">
      <c r="A776" s="6">
        <v>768</v>
      </c>
      <c r="B776" s="6" t="s">
        <v>903</v>
      </c>
      <c r="C776" s="6" t="s">
        <v>825</v>
      </c>
      <c r="D776" s="6" t="s">
        <v>300</v>
      </c>
      <c r="E776" s="6" t="s">
        <v>55</v>
      </c>
      <c r="F776" s="6" t="s">
        <v>29</v>
      </c>
      <c r="G776" s="7">
        <v>60000</v>
      </c>
      <c r="H776" s="7">
        <v>0</v>
      </c>
      <c r="I776" s="7">
        <v>60000</v>
      </c>
      <c r="J776" s="7">
        <v>1722</v>
      </c>
      <c r="K776" s="7">
        <v>3486.68</v>
      </c>
      <c r="L776" s="7">
        <f t="shared" si="37"/>
        <v>1824</v>
      </c>
      <c r="M776" s="7">
        <v>3035.8</v>
      </c>
      <c r="N776" s="7">
        <f t="shared" si="38"/>
        <v>10068.48</v>
      </c>
      <c r="O776" s="7">
        <f t="shared" si="39"/>
        <v>49931.520000000004</v>
      </c>
    </row>
    <row r="777" spans="1:15" ht="24.75" customHeight="1" x14ac:dyDescent="0.25">
      <c r="A777" s="6">
        <v>769</v>
      </c>
      <c r="B777" s="6" t="s">
        <v>904</v>
      </c>
      <c r="C777" s="6" t="s">
        <v>825</v>
      </c>
      <c r="D777" s="6" t="s">
        <v>96</v>
      </c>
      <c r="E777" s="6" t="s">
        <v>28</v>
      </c>
      <c r="F777" s="6" t="s">
        <v>29</v>
      </c>
      <c r="G777" s="7">
        <v>20000</v>
      </c>
      <c r="H777" s="7">
        <v>0</v>
      </c>
      <c r="I777" s="7">
        <v>20000</v>
      </c>
      <c r="J777" s="7">
        <v>574</v>
      </c>
      <c r="K777" s="7">
        <v>0</v>
      </c>
      <c r="L777" s="7">
        <v>608</v>
      </c>
      <c r="M777" s="7">
        <v>25</v>
      </c>
      <c r="N777" s="7">
        <f t="shared" si="38"/>
        <v>1207</v>
      </c>
      <c r="O777" s="7">
        <f t="shared" si="39"/>
        <v>18793</v>
      </c>
    </row>
    <row r="778" spans="1:15" ht="24.75" customHeight="1" x14ac:dyDescent="0.25">
      <c r="A778" s="6">
        <v>770</v>
      </c>
      <c r="B778" s="6" t="s">
        <v>905</v>
      </c>
      <c r="C778" s="6" t="s">
        <v>825</v>
      </c>
      <c r="D778" s="6" t="s">
        <v>300</v>
      </c>
      <c r="E778" s="6" t="s">
        <v>55</v>
      </c>
      <c r="F778" s="6" t="s">
        <v>29</v>
      </c>
      <c r="G778" s="7">
        <v>60000</v>
      </c>
      <c r="H778" s="7">
        <v>0</v>
      </c>
      <c r="I778" s="7">
        <v>60000</v>
      </c>
      <c r="J778" s="7">
        <v>1722</v>
      </c>
      <c r="K778" s="7">
        <v>3143.58</v>
      </c>
      <c r="L778" s="7">
        <f t="shared" si="37"/>
        <v>1824</v>
      </c>
      <c r="M778" s="7">
        <v>2140.46</v>
      </c>
      <c r="N778" s="7">
        <f t="shared" si="38"/>
        <v>8830.0400000000009</v>
      </c>
      <c r="O778" s="7">
        <f t="shared" si="39"/>
        <v>51169.96</v>
      </c>
    </row>
    <row r="779" spans="1:15" ht="24.75" customHeight="1" x14ac:dyDescent="0.25">
      <c r="A779" s="6">
        <v>771</v>
      </c>
      <c r="B779" s="6" t="s">
        <v>906</v>
      </c>
      <c r="C779" s="6" t="s">
        <v>825</v>
      </c>
      <c r="D779" s="6" t="s">
        <v>35</v>
      </c>
      <c r="E779" s="6" t="s">
        <v>28</v>
      </c>
      <c r="F779" s="6" t="s">
        <v>37</v>
      </c>
      <c r="G779" s="7">
        <v>34500</v>
      </c>
      <c r="H779" s="7">
        <v>0</v>
      </c>
      <c r="I779" s="7">
        <v>34500</v>
      </c>
      <c r="J779" s="7">
        <v>990.15</v>
      </c>
      <c r="K779" s="7">
        <v>0</v>
      </c>
      <c r="L779" s="7">
        <f t="shared" si="37"/>
        <v>1048.8</v>
      </c>
      <c r="M779" s="7">
        <v>25</v>
      </c>
      <c r="N779" s="7">
        <f t="shared" si="38"/>
        <v>2063.9499999999998</v>
      </c>
      <c r="O779" s="7">
        <f t="shared" si="39"/>
        <v>32436.05</v>
      </c>
    </row>
    <row r="780" spans="1:15" ht="24.75" customHeight="1" x14ac:dyDescent="0.25">
      <c r="A780" s="6">
        <v>772</v>
      </c>
      <c r="B780" t="s">
        <v>1325</v>
      </c>
      <c r="C780" s="6" t="s">
        <v>825</v>
      </c>
      <c r="D780" s="6" t="s">
        <v>258</v>
      </c>
      <c r="E780" s="6" t="s">
        <v>36</v>
      </c>
      <c r="F780" s="6" t="s">
        <v>29</v>
      </c>
      <c r="G780" s="7">
        <v>15000</v>
      </c>
      <c r="H780" s="7">
        <v>0</v>
      </c>
      <c r="I780" s="7">
        <v>15000</v>
      </c>
      <c r="J780" s="7">
        <v>430.5</v>
      </c>
      <c r="K780" s="7">
        <v>0</v>
      </c>
      <c r="L780" s="7">
        <v>456</v>
      </c>
      <c r="M780" s="7">
        <v>25</v>
      </c>
      <c r="N780" s="7">
        <f t="shared" si="38"/>
        <v>911.5</v>
      </c>
      <c r="O780" s="7">
        <f t="shared" si="39"/>
        <v>14088.5</v>
      </c>
    </row>
    <row r="781" spans="1:15" ht="24.75" customHeight="1" x14ac:dyDescent="0.25">
      <c r="A781" s="6">
        <v>773</v>
      </c>
      <c r="B781" t="s">
        <v>1326</v>
      </c>
      <c r="C781" s="6" t="s">
        <v>825</v>
      </c>
      <c r="D781" t="s">
        <v>258</v>
      </c>
      <c r="E781" s="6" t="s">
        <v>36</v>
      </c>
      <c r="F781" s="6" t="s">
        <v>29</v>
      </c>
      <c r="G781" s="7">
        <v>15000</v>
      </c>
      <c r="H781" s="7">
        <v>0</v>
      </c>
      <c r="I781" s="7">
        <v>15000</v>
      </c>
      <c r="J781" s="7">
        <v>430.5</v>
      </c>
      <c r="K781" s="7">
        <v>0</v>
      </c>
      <c r="L781" s="7">
        <v>456</v>
      </c>
      <c r="M781" s="7">
        <v>25</v>
      </c>
      <c r="N781" s="7">
        <f t="shared" si="38"/>
        <v>911.5</v>
      </c>
      <c r="O781" s="7">
        <f t="shared" si="39"/>
        <v>14088.5</v>
      </c>
    </row>
    <row r="782" spans="1:15" ht="24.75" customHeight="1" x14ac:dyDescent="0.25">
      <c r="A782" s="6">
        <v>774</v>
      </c>
      <c r="B782" t="s">
        <v>1327</v>
      </c>
      <c r="C782" s="6" t="s">
        <v>825</v>
      </c>
      <c r="D782" t="s">
        <v>258</v>
      </c>
      <c r="E782" s="6" t="s">
        <v>36</v>
      </c>
      <c r="F782" s="6" t="s">
        <v>29</v>
      </c>
      <c r="G782" s="7">
        <v>24000</v>
      </c>
      <c r="H782" s="7">
        <v>0</v>
      </c>
      <c r="I782" s="7">
        <v>24000</v>
      </c>
      <c r="J782" s="7">
        <v>688.8</v>
      </c>
      <c r="K782" s="7">
        <v>0</v>
      </c>
      <c r="L782" s="7">
        <v>729.6</v>
      </c>
      <c r="M782" s="7">
        <v>25</v>
      </c>
      <c r="N782" s="7">
        <f t="shared" si="38"/>
        <v>1443.4</v>
      </c>
      <c r="O782" s="7">
        <f t="shared" si="39"/>
        <v>22556.6</v>
      </c>
    </row>
    <row r="783" spans="1:15" ht="24.75" customHeight="1" x14ac:dyDescent="0.25">
      <c r="A783" s="6">
        <v>775</v>
      </c>
      <c r="B783" t="s">
        <v>1328</v>
      </c>
      <c r="C783" s="6" t="s">
        <v>825</v>
      </c>
      <c r="D783" t="s">
        <v>258</v>
      </c>
      <c r="E783" s="6" t="s">
        <v>36</v>
      </c>
      <c r="F783" s="6" t="s">
        <v>29</v>
      </c>
      <c r="G783" s="7">
        <v>18000</v>
      </c>
      <c r="H783" s="7">
        <v>0</v>
      </c>
      <c r="I783" s="7">
        <v>18000</v>
      </c>
      <c r="J783" s="7">
        <v>516.6</v>
      </c>
      <c r="K783" s="7">
        <v>0</v>
      </c>
      <c r="L783" s="7">
        <v>547.20000000000005</v>
      </c>
      <c r="M783" s="7">
        <v>25</v>
      </c>
      <c r="N783" s="7">
        <f t="shared" si="38"/>
        <v>1088.8000000000002</v>
      </c>
      <c r="O783" s="7">
        <f t="shared" si="39"/>
        <v>16911.2</v>
      </c>
    </row>
    <row r="784" spans="1:15" ht="24.75" customHeight="1" x14ac:dyDescent="0.25">
      <c r="A784" s="6">
        <v>776</v>
      </c>
      <c r="B784" t="s">
        <v>1336</v>
      </c>
      <c r="C784" s="6" t="s">
        <v>825</v>
      </c>
      <c r="D784" t="s">
        <v>258</v>
      </c>
      <c r="E784" s="6" t="s">
        <v>36</v>
      </c>
      <c r="F784" s="6" t="s">
        <v>29</v>
      </c>
      <c r="G784" s="7">
        <v>15000</v>
      </c>
      <c r="H784" s="7">
        <v>0</v>
      </c>
      <c r="I784" s="7">
        <v>15000</v>
      </c>
      <c r="J784" s="7">
        <v>430.5</v>
      </c>
      <c r="K784" s="7">
        <v>0</v>
      </c>
      <c r="L784" s="7">
        <v>456</v>
      </c>
      <c r="M784" s="7">
        <v>25</v>
      </c>
      <c r="N784" s="7">
        <f t="shared" si="38"/>
        <v>911.5</v>
      </c>
      <c r="O784" s="7">
        <f t="shared" si="39"/>
        <v>14088.5</v>
      </c>
    </row>
    <row r="785" spans="1:15" ht="24.75" customHeight="1" x14ac:dyDescent="0.25">
      <c r="A785" s="6">
        <v>777</v>
      </c>
      <c r="B785" t="s">
        <v>1339</v>
      </c>
      <c r="C785" s="6" t="s">
        <v>825</v>
      </c>
      <c r="D785" t="s">
        <v>258</v>
      </c>
      <c r="E785" s="6" t="s">
        <v>36</v>
      </c>
      <c r="F785" s="6" t="s">
        <v>29</v>
      </c>
      <c r="G785" s="7">
        <v>15000</v>
      </c>
      <c r="H785" s="7">
        <v>0</v>
      </c>
      <c r="I785" s="7">
        <v>15000</v>
      </c>
      <c r="J785" s="7">
        <v>430.5</v>
      </c>
      <c r="K785" s="7">
        <v>0</v>
      </c>
      <c r="L785" s="7">
        <v>456</v>
      </c>
      <c r="M785" s="7">
        <v>25</v>
      </c>
      <c r="N785" s="7">
        <f t="shared" si="38"/>
        <v>911.5</v>
      </c>
      <c r="O785" s="7">
        <f t="shared" si="39"/>
        <v>14088.5</v>
      </c>
    </row>
    <row r="786" spans="1:15" ht="24.75" customHeight="1" x14ac:dyDescent="0.25">
      <c r="A786" s="6">
        <v>778</v>
      </c>
      <c r="B786" t="s">
        <v>1341</v>
      </c>
      <c r="C786" s="6" t="s">
        <v>825</v>
      </c>
      <c r="D786" t="s">
        <v>258</v>
      </c>
      <c r="E786" s="6" t="s">
        <v>36</v>
      </c>
      <c r="F786" s="6" t="s">
        <v>29</v>
      </c>
      <c r="G786" s="7">
        <v>15000</v>
      </c>
      <c r="H786" s="7">
        <v>0</v>
      </c>
      <c r="I786" s="7">
        <v>15000</v>
      </c>
      <c r="J786" s="7">
        <v>430.5</v>
      </c>
      <c r="K786" s="7">
        <v>0</v>
      </c>
      <c r="L786" s="7">
        <v>456</v>
      </c>
      <c r="M786" s="7">
        <v>25</v>
      </c>
      <c r="N786" s="7">
        <f t="shared" si="38"/>
        <v>911.5</v>
      </c>
      <c r="O786" s="7">
        <f t="shared" si="39"/>
        <v>14088.5</v>
      </c>
    </row>
    <row r="787" spans="1:15" ht="24.75" customHeight="1" x14ac:dyDescent="0.25">
      <c r="A787" s="6">
        <v>779</v>
      </c>
      <c r="B787" t="s">
        <v>1343</v>
      </c>
      <c r="C787" s="6" t="s">
        <v>825</v>
      </c>
      <c r="D787" t="s">
        <v>258</v>
      </c>
      <c r="E787" s="6" t="s">
        <v>36</v>
      </c>
      <c r="F787" s="6" t="s">
        <v>29</v>
      </c>
      <c r="G787" s="7">
        <v>15000</v>
      </c>
      <c r="H787" s="7">
        <v>0</v>
      </c>
      <c r="I787" s="7">
        <v>15000</v>
      </c>
      <c r="J787" s="7">
        <v>430.5</v>
      </c>
      <c r="K787" s="7">
        <v>0</v>
      </c>
      <c r="L787" s="7">
        <v>456</v>
      </c>
      <c r="M787" s="7">
        <v>25</v>
      </c>
      <c r="N787" s="7">
        <f t="shared" si="38"/>
        <v>911.5</v>
      </c>
      <c r="O787" s="7">
        <f t="shared" si="39"/>
        <v>14088.5</v>
      </c>
    </row>
    <row r="788" spans="1:15" ht="24.75" customHeight="1" x14ac:dyDescent="0.25">
      <c r="A788" s="6">
        <v>780</v>
      </c>
      <c r="B788" t="s">
        <v>1345</v>
      </c>
      <c r="C788" s="6" t="s">
        <v>825</v>
      </c>
      <c r="D788" t="s">
        <v>258</v>
      </c>
      <c r="E788" s="6" t="s">
        <v>36</v>
      </c>
      <c r="F788" s="6" t="s">
        <v>29</v>
      </c>
      <c r="G788" s="7">
        <v>18000</v>
      </c>
      <c r="H788" s="7">
        <v>0</v>
      </c>
      <c r="I788" s="7">
        <v>18000</v>
      </c>
      <c r="J788" s="7">
        <v>516.6</v>
      </c>
      <c r="K788" s="7">
        <v>0</v>
      </c>
      <c r="L788" s="7">
        <v>547.20000000000005</v>
      </c>
      <c r="M788" s="7">
        <v>25</v>
      </c>
      <c r="N788" s="7">
        <f t="shared" si="38"/>
        <v>1088.8000000000002</v>
      </c>
      <c r="O788" s="7">
        <f t="shared" si="39"/>
        <v>16911.2</v>
      </c>
    </row>
    <row r="789" spans="1:15" ht="24.75" customHeight="1" x14ac:dyDescent="0.25">
      <c r="A789" s="6">
        <v>781</v>
      </c>
      <c r="B789" t="s">
        <v>1347</v>
      </c>
      <c r="C789" s="6" t="s">
        <v>825</v>
      </c>
      <c r="D789" t="s">
        <v>258</v>
      </c>
      <c r="E789" s="6" t="s">
        <v>36</v>
      </c>
      <c r="F789" s="6" t="s">
        <v>29</v>
      </c>
      <c r="G789" s="7">
        <v>15000</v>
      </c>
      <c r="H789" s="7">
        <v>0</v>
      </c>
      <c r="I789" s="7">
        <v>15000</v>
      </c>
      <c r="J789" s="7">
        <v>430.5</v>
      </c>
      <c r="K789" s="7">
        <v>0</v>
      </c>
      <c r="L789" s="7">
        <v>456</v>
      </c>
      <c r="M789" s="7">
        <v>25</v>
      </c>
      <c r="N789" s="7">
        <f t="shared" si="38"/>
        <v>911.5</v>
      </c>
      <c r="O789" s="7">
        <f t="shared" si="39"/>
        <v>14088.5</v>
      </c>
    </row>
    <row r="790" spans="1:15" ht="24.75" customHeight="1" x14ac:dyDescent="0.25">
      <c r="A790" s="6">
        <v>782</v>
      </c>
      <c r="B790" t="s">
        <v>1350</v>
      </c>
      <c r="C790" s="6" t="s">
        <v>825</v>
      </c>
      <c r="D790" t="s">
        <v>258</v>
      </c>
      <c r="E790" s="6" t="s">
        <v>36</v>
      </c>
      <c r="F790" s="6" t="s">
        <v>29</v>
      </c>
      <c r="G790" s="7">
        <v>15000</v>
      </c>
      <c r="H790" s="7">
        <v>0</v>
      </c>
      <c r="I790" s="7">
        <v>15000</v>
      </c>
      <c r="J790" s="7">
        <v>430.5</v>
      </c>
      <c r="K790" s="7">
        <v>0</v>
      </c>
      <c r="L790" s="7">
        <v>456</v>
      </c>
      <c r="M790" s="7">
        <v>25</v>
      </c>
      <c r="N790" s="7">
        <f t="shared" si="38"/>
        <v>911.5</v>
      </c>
      <c r="O790" s="7">
        <f t="shared" si="39"/>
        <v>14088.5</v>
      </c>
    </row>
    <row r="791" spans="1:15" ht="24.75" customHeight="1" x14ac:dyDescent="0.25">
      <c r="A791" s="6">
        <v>783</v>
      </c>
      <c r="B791" t="s">
        <v>1352</v>
      </c>
      <c r="C791" s="6" t="s">
        <v>825</v>
      </c>
      <c r="D791" t="s">
        <v>258</v>
      </c>
      <c r="E791" s="6" t="s">
        <v>36</v>
      </c>
      <c r="F791" s="6" t="s">
        <v>29</v>
      </c>
      <c r="G791" s="7">
        <v>15000</v>
      </c>
      <c r="H791" s="7">
        <v>0</v>
      </c>
      <c r="I791" s="7">
        <v>15000</v>
      </c>
      <c r="J791" s="7">
        <v>430.5</v>
      </c>
      <c r="K791" s="7">
        <v>0</v>
      </c>
      <c r="L791" s="7">
        <v>456</v>
      </c>
      <c r="M791" s="7">
        <v>25</v>
      </c>
      <c r="N791" s="7">
        <f t="shared" si="38"/>
        <v>911.5</v>
      </c>
      <c r="O791" s="7">
        <f t="shared" si="39"/>
        <v>14088.5</v>
      </c>
    </row>
    <row r="792" spans="1:15" ht="24.75" customHeight="1" x14ac:dyDescent="0.25">
      <c r="A792" s="6">
        <v>784</v>
      </c>
      <c r="B792" t="s">
        <v>1329</v>
      </c>
      <c r="C792" s="6" t="s">
        <v>825</v>
      </c>
      <c r="D792" t="s">
        <v>261</v>
      </c>
      <c r="E792" s="6" t="s">
        <v>36</v>
      </c>
      <c r="F792" s="6" t="s">
        <v>29</v>
      </c>
      <c r="G792" s="7">
        <v>15000</v>
      </c>
      <c r="H792" s="7">
        <v>0</v>
      </c>
      <c r="I792" s="7">
        <v>15000</v>
      </c>
      <c r="J792" s="7">
        <v>430.5</v>
      </c>
      <c r="K792" s="7">
        <v>0</v>
      </c>
      <c r="L792" s="7">
        <v>456</v>
      </c>
      <c r="M792" s="7">
        <v>25</v>
      </c>
      <c r="N792" s="7">
        <f t="shared" si="38"/>
        <v>911.5</v>
      </c>
      <c r="O792" s="7">
        <f t="shared" si="39"/>
        <v>14088.5</v>
      </c>
    </row>
    <row r="793" spans="1:15" ht="24.75" customHeight="1" x14ac:dyDescent="0.25">
      <c r="A793" s="6">
        <v>785</v>
      </c>
      <c r="B793" t="s">
        <v>1335</v>
      </c>
      <c r="C793" s="6" t="s">
        <v>825</v>
      </c>
      <c r="D793" t="s">
        <v>261</v>
      </c>
      <c r="E793" s="6" t="s">
        <v>36</v>
      </c>
      <c r="F793" s="6" t="s">
        <v>29</v>
      </c>
      <c r="G793" s="7">
        <v>15400</v>
      </c>
      <c r="H793" s="7">
        <v>0</v>
      </c>
      <c r="I793" s="7">
        <v>15400</v>
      </c>
      <c r="J793" s="7">
        <v>441.98</v>
      </c>
      <c r="K793" s="7">
        <v>0</v>
      </c>
      <c r="L793" s="7">
        <v>468.16</v>
      </c>
      <c r="M793" s="7">
        <v>25</v>
      </c>
      <c r="N793" s="7">
        <f t="shared" si="38"/>
        <v>935.1400000000001</v>
      </c>
      <c r="O793" s="7">
        <f t="shared" si="39"/>
        <v>14464.86</v>
      </c>
    </row>
    <row r="794" spans="1:15" ht="24.75" customHeight="1" x14ac:dyDescent="0.25">
      <c r="A794" s="6">
        <v>786</v>
      </c>
      <c r="B794" t="s">
        <v>1351</v>
      </c>
      <c r="C794" s="6" t="s">
        <v>825</v>
      </c>
      <c r="D794" t="s">
        <v>261</v>
      </c>
      <c r="E794" s="6" t="s">
        <v>36</v>
      </c>
      <c r="F794" s="6" t="s">
        <v>29</v>
      </c>
      <c r="G794" s="7">
        <v>15000</v>
      </c>
      <c r="H794" s="7">
        <v>0</v>
      </c>
      <c r="I794" s="7">
        <v>15000</v>
      </c>
      <c r="J794" s="7">
        <v>430.5</v>
      </c>
      <c r="K794" s="7">
        <v>0</v>
      </c>
      <c r="L794" s="7">
        <v>456</v>
      </c>
      <c r="M794" s="7">
        <v>25</v>
      </c>
      <c r="N794" s="7">
        <f t="shared" si="38"/>
        <v>911.5</v>
      </c>
      <c r="O794" s="7">
        <f t="shared" si="39"/>
        <v>14088.5</v>
      </c>
    </row>
    <row r="795" spans="1:15" ht="24.75" customHeight="1" x14ac:dyDescent="0.25">
      <c r="A795" s="6">
        <v>787</v>
      </c>
      <c r="B795" t="s">
        <v>1331</v>
      </c>
      <c r="C795" s="6" t="s">
        <v>825</v>
      </c>
      <c r="D795" t="s">
        <v>1332</v>
      </c>
      <c r="E795" s="6" t="s">
        <v>36</v>
      </c>
      <c r="F795" s="6" t="s">
        <v>29</v>
      </c>
      <c r="G795" s="7">
        <v>25000</v>
      </c>
      <c r="H795" s="7">
        <v>0</v>
      </c>
      <c r="I795" s="7">
        <v>25000</v>
      </c>
      <c r="J795" s="7">
        <v>717.5</v>
      </c>
      <c r="K795" s="7">
        <v>0</v>
      </c>
      <c r="L795" s="7">
        <v>760</v>
      </c>
      <c r="M795" s="7">
        <v>25</v>
      </c>
      <c r="N795" s="7">
        <f t="shared" si="38"/>
        <v>1502.5</v>
      </c>
      <c r="O795" s="7">
        <f t="shared" si="39"/>
        <v>23497.5</v>
      </c>
    </row>
    <row r="796" spans="1:15" ht="24.75" customHeight="1" x14ac:dyDescent="0.25">
      <c r="A796" s="6">
        <v>788</v>
      </c>
      <c r="B796" t="s">
        <v>1337</v>
      </c>
      <c r="C796" s="6" t="s">
        <v>825</v>
      </c>
      <c r="D796" t="s">
        <v>1332</v>
      </c>
      <c r="E796" s="6" t="s">
        <v>36</v>
      </c>
      <c r="F796" s="6" t="s">
        <v>29</v>
      </c>
      <c r="G796" s="7">
        <v>18000</v>
      </c>
      <c r="H796" s="7">
        <v>0</v>
      </c>
      <c r="I796" s="7">
        <v>18000</v>
      </c>
      <c r="J796" s="7">
        <v>516.6</v>
      </c>
      <c r="K796" s="7">
        <v>0</v>
      </c>
      <c r="L796" s="7">
        <v>547.20000000000005</v>
      </c>
      <c r="M796" s="7">
        <v>25</v>
      </c>
      <c r="N796" s="7">
        <f t="shared" si="38"/>
        <v>1088.8000000000002</v>
      </c>
      <c r="O796" s="7">
        <f t="shared" si="39"/>
        <v>16911.2</v>
      </c>
    </row>
    <row r="797" spans="1:15" ht="24.75" customHeight="1" x14ac:dyDescent="0.25">
      <c r="A797" s="6">
        <v>789</v>
      </c>
      <c r="B797" t="s">
        <v>1344</v>
      </c>
      <c r="C797" s="6" t="s">
        <v>825</v>
      </c>
      <c r="D797" t="s">
        <v>1332</v>
      </c>
      <c r="E797" s="6" t="s">
        <v>36</v>
      </c>
      <c r="F797" s="6" t="s">
        <v>37</v>
      </c>
      <c r="G797" s="7">
        <v>24000</v>
      </c>
      <c r="H797" s="7">
        <v>0</v>
      </c>
      <c r="I797" s="7">
        <v>24000</v>
      </c>
      <c r="J797" s="7">
        <v>688.8</v>
      </c>
      <c r="K797" s="7">
        <v>0</v>
      </c>
      <c r="L797" s="7">
        <v>729.6</v>
      </c>
      <c r="M797" s="7">
        <v>25</v>
      </c>
      <c r="N797" s="7">
        <f t="shared" si="38"/>
        <v>1443.4</v>
      </c>
      <c r="O797" s="7">
        <f t="shared" si="39"/>
        <v>22556.6</v>
      </c>
    </row>
    <row r="798" spans="1:15" ht="24.75" customHeight="1" x14ac:dyDescent="0.25">
      <c r="A798" s="6">
        <v>790</v>
      </c>
      <c r="B798" t="s">
        <v>1346</v>
      </c>
      <c r="C798" s="6" t="s">
        <v>825</v>
      </c>
      <c r="D798" t="s">
        <v>1332</v>
      </c>
      <c r="E798" s="6" t="s">
        <v>36</v>
      </c>
      <c r="F798" s="6" t="s">
        <v>37</v>
      </c>
      <c r="G798" s="7">
        <v>15000</v>
      </c>
      <c r="H798" s="7">
        <v>0</v>
      </c>
      <c r="I798" s="7">
        <v>15000</v>
      </c>
      <c r="J798" s="7">
        <v>430.5</v>
      </c>
      <c r="K798" s="7">
        <v>0</v>
      </c>
      <c r="L798" s="7">
        <v>456</v>
      </c>
      <c r="M798" s="7">
        <v>25</v>
      </c>
      <c r="N798" s="7">
        <f t="shared" si="38"/>
        <v>911.5</v>
      </c>
      <c r="O798" s="7">
        <f t="shared" si="39"/>
        <v>14088.5</v>
      </c>
    </row>
    <row r="799" spans="1:15" ht="24.75" customHeight="1" x14ac:dyDescent="0.25">
      <c r="A799" s="6">
        <v>791</v>
      </c>
      <c r="B799" t="s">
        <v>1395</v>
      </c>
      <c r="C799" s="6" t="s">
        <v>825</v>
      </c>
      <c r="D799" t="s">
        <v>47</v>
      </c>
      <c r="E799" s="6" t="s">
        <v>36</v>
      </c>
      <c r="F799" s="6" t="s">
        <v>29</v>
      </c>
      <c r="G799" s="7">
        <v>15000</v>
      </c>
      <c r="H799" s="7">
        <v>0</v>
      </c>
      <c r="I799" s="7">
        <v>15000</v>
      </c>
      <c r="J799" s="7">
        <v>430.5</v>
      </c>
      <c r="K799" s="7">
        <v>0</v>
      </c>
      <c r="L799" s="7">
        <v>456</v>
      </c>
      <c r="M799" s="7">
        <v>25</v>
      </c>
      <c r="N799" s="7">
        <f t="shared" si="38"/>
        <v>911.5</v>
      </c>
      <c r="O799" s="7">
        <f t="shared" si="39"/>
        <v>14088.5</v>
      </c>
    </row>
    <row r="800" spans="1:15" ht="24.75" customHeight="1" x14ac:dyDescent="0.25">
      <c r="A800" s="6">
        <v>792</v>
      </c>
      <c r="B800" t="s">
        <v>1396</v>
      </c>
      <c r="C800" s="6" t="s">
        <v>825</v>
      </c>
      <c r="D800" t="s">
        <v>47</v>
      </c>
      <c r="E800" s="6" t="s">
        <v>36</v>
      </c>
      <c r="F800" s="6" t="s">
        <v>37</v>
      </c>
      <c r="G800" s="7">
        <v>15000</v>
      </c>
      <c r="H800" s="7">
        <v>0</v>
      </c>
      <c r="I800" s="7">
        <v>15000</v>
      </c>
      <c r="J800" s="7">
        <v>430.5</v>
      </c>
      <c r="K800" s="7">
        <v>0</v>
      </c>
      <c r="L800" s="7">
        <v>456</v>
      </c>
      <c r="M800" s="7">
        <v>25</v>
      </c>
      <c r="N800" s="7">
        <f t="shared" si="38"/>
        <v>911.5</v>
      </c>
      <c r="O800" s="7">
        <f t="shared" si="39"/>
        <v>14088.5</v>
      </c>
    </row>
    <row r="801" spans="1:15" ht="24.75" customHeight="1" x14ac:dyDescent="0.25">
      <c r="A801" s="6"/>
      <c r="B801"/>
      <c r="C801" s="6"/>
      <c r="D801"/>
      <c r="E801" s="6"/>
      <c r="F801" s="6"/>
      <c r="G801" s="7"/>
      <c r="H801" s="7"/>
      <c r="I801" s="7"/>
      <c r="J801" s="7"/>
      <c r="K801" s="7"/>
      <c r="L801" s="7"/>
      <c r="M801" s="7"/>
      <c r="N801" s="7"/>
      <c r="O801" s="7"/>
    </row>
    <row r="802" spans="1:15" ht="24.75" customHeight="1" x14ac:dyDescent="0.25">
      <c r="A802" s="6"/>
      <c r="B802"/>
      <c r="C802" s="6"/>
      <c r="D802"/>
      <c r="E802" s="6"/>
      <c r="F802" s="6"/>
      <c r="G802" s="7"/>
      <c r="H802" s="7"/>
      <c r="I802" s="7"/>
      <c r="J802" s="7"/>
      <c r="K802" s="7"/>
      <c r="L802" s="7"/>
      <c r="M802" s="7"/>
      <c r="N802" s="7"/>
      <c r="O802" s="7"/>
    </row>
    <row r="803" spans="1:15" s="2" customFormat="1" ht="24.75" customHeight="1" thickBot="1" x14ac:dyDescent="0.3">
      <c r="A803" s="6"/>
      <c r="G803" s="12">
        <f t="shared" ref="G803:O803" si="40">SUM(G9:G802)</f>
        <v>24886208.34</v>
      </c>
      <c r="H803" s="12">
        <f t="shared" si="40"/>
        <v>0</v>
      </c>
      <c r="I803" s="12">
        <f t="shared" si="40"/>
        <v>24886208.34</v>
      </c>
      <c r="J803" s="12">
        <f t="shared" si="40"/>
        <v>714234.34999999881</v>
      </c>
      <c r="K803" s="12">
        <f t="shared" si="40"/>
        <v>809819.41000000155</v>
      </c>
      <c r="L803" s="12">
        <f t="shared" si="40"/>
        <v>755127.89353600168</v>
      </c>
      <c r="M803" s="12">
        <f t="shared" si="40"/>
        <v>1541104.8999999994</v>
      </c>
      <c r="N803" s="12">
        <f t="shared" si="40"/>
        <v>3820286.5535360086</v>
      </c>
      <c r="O803" s="12">
        <f t="shared" si="40"/>
        <v>21065921.786464021</v>
      </c>
    </row>
    <row r="804" spans="1:15" ht="24.75" customHeight="1" thickTop="1" x14ac:dyDescent="0.25">
      <c r="B804" s="1" t="s">
        <v>0</v>
      </c>
    </row>
    <row r="805" spans="1:15" ht="24.75" customHeight="1" x14ac:dyDescent="0.25">
      <c r="C805" s="1" t="s">
        <v>1330</v>
      </c>
      <c r="G805" s="14"/>
      <c r="H805"/>
      <c r="I805" s="14"/>
      <c r="J805" s="14"/>
      <c r="K805" s="14"/>
      <c r="L805" s="14"/>
      <c r="M805" s="14"/>
      <c r="N805" s="14"/>
      <c r="O805" s="14"/>
    </row>
    <row r="806" spans="1:15" ht="24.75" customHeight="1" x14ac:dyDescent="0.25">
      <c r="F806" s="15"/>
      <c r="G806" s="15"/>
      <c r="H806" s="15"/>
    </row>
    <row r="807" spans="1:15" ht="24.75" customHeight="1" x14ac:dyDescent="0.25">
      <c r="F807" s="40" t="s">
        <v>907</v>
      </c>
      <c r="G807" s="40"/>
      <c r="H807" s="40"/>
    </row>
    <row r="808" spans="1:15" ht="24.75" customHeight="1" x14ac:dyDescent="0.4">
      <c r="F808" s="41" t="s">
        <v>908</v>
      </c>
      <c r="G808" s="41"/>
      <c r="H808" s="41"/>
      <c r="M808" s="16"/>
    </row>
    <row r="809" spans="1:15" ht="24.75" customHeight="1" x14ac:dyDescent="0.25">
      <c r="B809" s="6"/>
      <c r="D809" s="17"/>
      <c r="H809" s="13"/>
    </row>
    <row r="810" spans="1:15" ht="24.75" customHeight="1" x14ac:dyDescent="0.25">
      <c r="B810" s="6"/>
      <c r="H810" s="13"/>
    </row>
    <row r="811" spans="1:15" ht="24.75" customHeight="1" x14ac:dyDescent="0.25">
      <c r="B811" s="6"/>
      <c r="F811"/>
      <c r="G811" s="14"/>
      <c r="H811"/>
      <c r="I811" s="14"/>
      <c r="J811" s="14"/>
      <c r="K811" s="14"/>
      <c r="L811" s="14"/>
      <c r="M811" s="14"/>
      <c r="N811" s="14"/>
      <c r="O811" s="14"/>
    </row>
    <row r="812" spans="1:15" ht="24.75" customHeight="1" x14ac:dyDescent="0.25">
      <c r="B812" s="6"/>
      <c r="H812" s="13"/>
    </row>
    <row r="813" spans="1:15" ht="24.75" customHeight="1" x14ac:dyDescent="0.25">
      <c r="B813" s="6"/>
      <c r="H813" s="13"/>
    </row>
    <row r="814" spans="1:15" ht="24.75" customHeight="1" x14ac:dyDescent="0.25">
      <c r="B814" s="6"/>
      <c r="H814" s="13"/>
    </row>
    <row r="815" spans="1:15" ht="24.75" customHeight="1" x14ac:dyDescent="0.25">
      <c r="B815" s="6"/>
    </row>
    <row r="816" spans="1:15" ht="24.75" customHeight="1" x14ac:dyDescent="0.25">
      <c r="B816" s="6"/>
    </row>
    <row r="817" spans="2:2" ht="24.75" customHeight="1" x14ac:dyDescent="0.25">
      <c r="B817" s="6"/>
    </row>
    <row r="818" spans="2:2" ht="24.75" customHeight="1" x14ac:dyDescent="0.25">
      <c r="B818" s="6"/>
    </row>
    <row r="819" spans="2:2" ht="24.75" customHeight="1" x14ac:dyDescent="0.25">
      <c r="B819" s="6"/>
    </row>
    <row r="820" spans="2:2" ht="24.75" customHeight="1" x14ac:dyDescent="0.25">
      <c r="B820" s="6"/>
    </row>
    <row r="821" spans="2:2" ht="24.75" customHeight="1" x14ac:dyDescent="0.25">
      <c r="B821" s="6"/>
    </row>
    <row r="822" spans="2:2" ht="24.75" customHeight="1" x14ac:dyDescent="0.25">
      <c r="B822" s="6"/>
    </row>
    <row r="823" spans="2:2" ht="24.75" customHeight="1" x14ac:dyDescent="0.25">
      <c r="B823" s="6"/>
    </row>
    <row r="824" spans="2:2" ht="24.75" customHeight="1" x14ac:dyDescent="0.25">
      <c r="B824" s="6"/>
    </row>
    <row r="825" spans="2:2" ht="24.75" customHeight="1" x14ac:dyDescent="0.25">
      <c r="B825" s="6"/>
    </row>
    <row r="826" spans="2:2" ht="24.75" customHeight="1" x14ac:dyDescent="0.25">
      <c r="B826" s="6"/>
    </row>
    <row r="827" spans="2:2" ht="24.75" customHeight="1" x14ac:dyDescent="0.25">
      <c r="B827" s="6"/>
    </row>
    <row r="828" spans="2:2" ht="24.75" customHeight="1" x14ac:dyDescent="0.25">
      <c r="B828" s="6"/>
    </row>
    <row r="829" spans="2:2" ht="24.75" customHeight="1" x14ac:dyDescent="0.25">
      <c r="B829" s="6"/>
    </row>
    <row r="830" spans="2:2" ht="24.75" customHeight="1" x14ac:dyDescent="0.25">
      <c r="B830" s="6"/>
    </row>
    <row r="831" spans="2:2" ht="24.75" customHeight="1" x14ac:dyDescent="0.25">
      <c r="B831" s="6"/>
    </row>
    <row r="832" spans="2:2" ht="24.75" customHeight="1" x14ac:dyDescent="0.25">
      <c r="B832" s="6"/>
    </row>
    <row r="833" spans="2:2" ht="24.75" customHeight="1" x14ac:dyDescent="0.25">
      <c r="B833" s="6"/>
    </row>
    <row r="834" spans="2:2" ht="24.75" customHeight="1" x14ac:dyDescent="0.25">
      <c r="B834" s="6"/>
    </row>
    <row r="835" spans="2:2" ht="24.75" customHeight="1" x14ac:dyDescent="0.25">
      <c r="B835" s="6"/>
    </row>
    <row r="836" spans="2:2" ht="24.75" customHeight="1" x14ac:dyDescent="0.25">
      <c r="B836" s="6"/>
    </row>
    <row r="837" spans="2:2" ht="24.75" customHeight="1" x14ac:dyDescent="0.25">
      <c r="B837" s="6"/>
    </row>
    <row r="838" spans="2:2" ht="24.75" customHeight="1" x14ac:dyDescent="0.25">
      <c r="B838" s="6"/>
    </row>
    <row r="839" spans="2:2" ht="24.75" customHeight="1" x14ac:dyDescent="0.25">
      <c r="B839" s="6"/>
    </row>
    <row r="840" spans="2:2" ht="24.75" customHeight="1" x14ac:dyDescent="0.25">
      <c r="B840" s="6"/>
    </row>
    <row r="841" spans="2:2" ht="24.75" customHeight="1" x14ac:dyDescent="0.25">
      <c r="B841" s="6"/>
    </row>
    <row r="842" spans="2:2" ht="24.75" customHeight="1" x14ac:dyDescent="0.25">
      <c r="B842" s="6"/>
    </row>
    <row r="843" spans="2:2" ht="24.75" customHeight="1" x14ac:dyDescent="0.25">
      <c r="B843" s="6"/>
    </row>
    <row r="844" spans="2:2" ht="24.75" customHeight="1" x14ac:dyDescent="0.25">
      <c r="B844" s="6"/>
    </row>
    <row r="845" spans="2:2" ht="24.75" customHeight="1" x14ac:dyDescent="0.25">
      <c r="B845" s="6"/>
    </row>
    <row r="846" spans="2:2" ht="24.75" customHeight="1" x14ac:dyDescent="0.25">
      <c r="B846" s="6"/>
    </row>
    <row r="847" spans="2:2" ht="24.75" customHeight="1" x14ac:dyDescent="0.25">
      <c r="B847" s="6"/>
    </row>
    <row r="848" spans="2:2" ht="24.75" customHeight="1" x14ac:dyDescent="0.25">
      <c r="B848" s="6"/>
    </row>
    <row r="849" spans="2:2" ht="24.75" customHeight="1" x14ac:dyDescent="0.25">
      <c r="B849" s="6"/>
    </row>
    <row r="850" spans="2:2" ht="24.75" customHeight="1" x14ac:dyDescent="0.25">
      <c r="B850" s="6"/>
    </row>
    <row r="851" spans="2:2" ht="24.75" customHeight="1" x14ac:dyDescent="0.25">
      <c r="B851" s="6"/>
    </row>
    <row r="852" spans="2:2" ht="24.75" customHeight="1" x14ac:dyDescent="0.25">
      <c r="B852" s="6"/>
    </row>
    <row r="853" spans="2:2" ht="24.75" customHeight="1" x14ac:dyDescent="0.25">
      <c r="B853" s="6"/>
    </row>
    <row r="854" spans="2:2" ht="24.75" customHeight="1" x14ac:dyDescent="0.25">
      <c r="B854" s="6"/>
    </row>
    <row r="855" spans="2:2" ht="24.75" customHeight="1" x14ac:dyDescent="0.25">
      <c r="B855" s="6"/>
    </row>
    <row r="856" spans="2:2" ht="24.75" customHeight="1" x14ac:dyDescent="0.25">
      <c r="B856" s="6"/>
    </row>
    <row r="857" spans="2:2" ht="24.75" customHeight="1" x14ac:dyDescent="0.25">
      <c r="B857" s="6"/>
    </row>
    <row r="858" spans="2:2" ht="24.75" customHeight="1" x14ac:dyDescent="0.25">
      <c r="B858" s="6"/>
    </row>
    <row r="859" spans="2:2" ht="24.75" customHeight="1" x14ac:dyDescent="0.25">
      <c r="B859" s="6"/>
    </row>
    <row r="860" spans="2:2" ht="24.75" customHeight="1" x14ac:dyDescent="0.25">
      <c r="B860" s="6"/>
    </row>
    <row r="861" spans="2:2" ht="24.75" customHeight="1" x14ac:dyDescent="0.25">
      <c r="B861" s="6"/>
    </row>
    <row r="862" spans="2:2" ht="24.75" customHeight="1" x14ac:dyDescent="0.25">
      <c r="B862" s="6"/>
    </row>
    <row r="863" spans="2:2" ht="24.75" customHeight="1" x14ac:dyDescent="0.25">
      <c r="B863" s="6"/>
    </row>
    <row r="864" spans="2:2" ht="24.75" customHeight="1" x14ac:dyDescent="0.25">
      <c r="B864" s="6"/>
    </row>
    <row r="865" spans="2:2" ht="24.75" customHeight="1" x14ac:dyDescent="0.25">
      <c r="B865" s="6"/>
    </row>
    <row r="866" spans="2:2" ht="24.75" customHeight="1" x14ac:dyDescent="0.25">
      <c r="B866" s="6"/>
    </row>
    <row r="867" spans="2:2" ht="24.75" customHeight="1" x14ac:dyDescent="0.25">
      <c r="B867" s="6"/>
    </row>
    <row r="868" spans="2:2" ht="24.75" customHeight="1" x14ac:dyDescent="0.25">
      <c r="B868" s="6"/>
    </row>
    <row r="869" spans="2:2" ht="24.75" customHeight="1" x14ac:dyDescent="0.25">
      <c r="B869" s="6"/>
    </row>
    <row r="870" spans="2:2" ht="24.75" customHeight="1" x14ac:dyDescent="0.25">
      <c r="B870" s="6"/>
    </row>
    <row r="871" spans="2:2" ht="24.75" customHeight="1" x14ac:dyDescent="0.25">
      <c r="B871" s="6"/>
    </row>
    <row r="872" spans="2:2" ht="24.75" customHeight="1" x14ac:dyDescent="0.25">
      <c r="B872" s="6"/>
    </row>
    <row r="873" spans="2:2" ht="24.75" customHeight="1" x14ac:dyDescent="0.25">
      <c r="B873" s="6"/>
    </row>
    <row r="874" spans="2:2" ht="24.75" customHeight="1" x14ac:dyDescent="0.25">
      <c r="B874" s="6"/>
    </row>
    <row r="875" spans="2:2" ht="24.75" customHeight="1" x14ac:dyDescent="0.25">
      <c r="B875" s="6"/>
    </row>
    <row r="876" spans="2:2" ht="24.75" customHeight="1" x14ac:dyDescent="0.25">
      <c r="B876" s="6"/>
    </row>
    <row r="877" spans="2:2" ht="24.75" customHeight="1" x14ac:dyDescent="0.25">
      <c r="B877" s="6"/>
    </row>
    <row r="878" spans="2:2" ht="24.75" customHeight="1" x14ac:dyDescent="0.25">
      <c r="B878" s="6"/>
    </row>
    <row r="879" spans="2:2" ht="24.75" customHeight="1" x14ac:dyDescent="0.25">
      <c r="B879" s="6"/>
    </row>
    <row r="880" spans="2:2" ht="24.75" customHeight="1" x14ac:dyDescent="0.25">
      <c r="B880" s="6"/>
    </row>
    <row r="881" spans="2:2" ht="24.75" customHeight="1" x14ac:dyDescent="0.25">
      <c r="B881" s="6"/>
    </row>
    <row r="882" spans="2:2" ht="24.75" customHeight="1" x14ac:dyDescent="0.25">
      <c r="B882" s="6"/>
    </row>
    <row r="883" spans="2:2" ht="24.75" customHeight="1" x14ac:dyDescent="0.25">
      <c r="B883" s="6"/>
    </row>
    <row r="884" spans="2:2" ht="24.75" customHeight="1" x14ac:dyDescent="0.25">
      <c r="B884" s="6"/>
    </row>
    <row r="885" spans="2:2" ht="24.75" customHeight="1" x14ac:dyDescent="0.25">
      <c r="B885" s="6"/>
    </row>
    <row r="886" spans="2:2" ht="24.75" customHeight="1" x14ac:dyDescent="0.25">
      <c r="B886" s="6"/>
    </row>
    <row r="887" spans="2:2" ht="24.75" customHeight="1" x14ac:dyDescent="0.25">
      <c r="B887" s="6"/>
    </row>
    <row r="888" spans="2:2" ht="24.75" customHeight="1" x14ac:dyDescent="0.25">
      <c r="B888" s="6"/>
    </row>
    <row r="889" spans="2:2" ht="24.75" customHeight="1" x14ac:dyDescent="0.25">
      <c r="B889" s="6"/>
    </row>
    <row r="890" spans="2:2" ht="24.75" customHeight="1" x14ac:dyDescent="0.25">
      <c r="B890" s="6"/>
    </row>
    <row r="891" spans="2:2" ht="24.75" customHeight="1" x14ac:dyDescent="0.25">
      <c r="B891" s="6"/>
    </row>
    <row r="892" spans="2:2" ht="24.75" customHeight="1" x14ac:dyDescent="0.25">
      <c r="B892" s="6"/>
    </row>
    <row r="893" spans="2:2" ht="24.75" customHeight="1" x14ac:dyDescent="0.25">
      <c r="B893" s="6"/>
    </row>
    <row r="894" spans="2:2" ht="24.75" customHeight="1" x14ac:dyDescent="0.25">
      <c r="B894" s="6"/>
    </row>
    <row r="895" spans="2:2" ht="24.75" customHeight="1" x14ac:dyDescent="0.25">
      <c r="B895" s="6"/>
    </row>
    <row r="896" spans="2:2" ht="24.75" customHeight="1" x14ac:dyDescent="0.25">
      <c r="B896" s="6"/>
    </row>
    <row r="897" spans="2:2" ht="24.75" customHeight="1" x14ac:dyDescent="0.25">
      <c r="B897" s="6"/>
    </row>
    <row r="898" spans="2:2" ht="24.75" customHeight="1" x14ac:dyDescent="0.25">
      <c r="B898" s="6"/>
    </row>
    <row r="899" spans="2:2" ht="24.75" customHeight="1" x14ac:dyDescent="0.25">
      <c r="B899" s="6"/>
    </row>
    <row r="900" spans="2:2" ht="24.75" customHeight="1" x14ac:dyDescent="0.25">
      <c r="B900" s="6"/>
    </row>
    <row r="901" spans="2:2" ht="24.75" customHeight="1" x14ac:dyDescent="0.25">
      <c r="B901" s="6"/>
    </row>
    <row r="902" spans="2:2" ht="24.75" customHeight="1" x14ac:dyDescent="0.25">
      <c r="B902" s="6"/>
    </row>
    <row r="903" spans="2:2" ht="24.75" customHeight="1" x14ac:dyDescent="0.25">
      <c r="B903" s="6"/>
    </row>
    <row r="904" spans="2:2" ht="24.75" customHeight="1" x14ac:dyDescent="0.25">
      <c r="B904" s="6"/>
    </row>
    <row r="905" spans="2:2" ht="24.75" customHeight="1" x14ac:dyDescent="0.25">
      <c r="B905" s="6"/>
    </row>
    <row r="906" spans="2:2" ht="24.75" customHeight="1" x14ac:dyDescent="0.25">
      <c r="B906" s="6"/>
    </row>
    <row r="907" spans="2:2" ht="24.75" customHeight="1" x14ac:dyDescent="0.25">
      <c r="B907" s="6"/>
    </row>
    <row r="908" spans="2:2" ht="24.75" customHeight="1" x14ac:dyDescent="0.25">
      <c r="B908" s="6"/>
    </row>
    <row r="909" spans="2:2" ht="24.75" customHeight="1" x14ac:dyDescent="0.25">
      <c r="B909" s="6"/>
    </row>
    <row r="910" spans="2:2" ht="24.75" customHeight="1" x14ac:dyDescent="0.25">
      <c r="B910" s="6"/>
    </row>
    <row r="911" spans="2:2" ht="24.75" customHeight="1" x14ac:dyDescent="0.25">
      <c r="B911" s="6"/>
    </row>
    <row r="912" spans="2:2" ht="24.75" customHeight="1" x14ac:dyDescent="0.25">
      <c r="B912" s="6"/>
    </row>
    <row r="913" spans="2:2" ht="24.75" customHeight="1" x14ac:dyDescent="0.25">
      <c r="B913" s="6"/>
    </row>
    <row r="914" spans="2:2" ht="24.75" customHeight="1" x14ac:dyDescent="0.25">
      <c r="B914" s="6"/>
    </row>
    <row r="915" spans="2:2" ht="24.75" customHeight="1" x14ac:dyDescent="0.25">
      <c r="B915" s="6"/>
    </row>
    <row r="916" spans="2:2" ht="24.75" customHeight="1" x14ac:dyDescent="0.25">
      <c r="B916" s="6"/>
    </row>
    <row r="917" spans="2:2" ht="24.75" customHeight="1" x14ac:dyDescent="0.25">
      <c r="B917" s="6"/>
    </row>
    <row r="918" spans="2:2" ht="24.75" customHeight="1" x14ac:dyDescent="0.25">
      <c r="B918" s="6"/>
    </row>
    <row r="919" spans="2:2" ht="24.75" customHeight="1" x14ac:dyDescent="0.25">
      <c r="B919" s="6"/>
    </row>
    <row r="920" spans="2:2" ht="24.75" customHeight="1" x14ac:dyDescent="0.25">
      <c r="B920" s="6"/>
    </row>
    <row r="921" spans="2:2" ht="24.75" customHeight="1" x14ac:dyDescent="0.25">
      <c r="B921" s="6"/>
    </row>
    <row r="922" spans="2:2" ht="24.75" customHeight="1" x14ac:dyDescent="0.25">
      <c r="B922" s="6"/>
    </row>
    <row r="923" spans="2:2" ht="24.75" customHeight="1" x14ac:dyDescent="0.25">
      <c r="B923" s="6"/>
    </row>
    <row r="924" spans="2:2" ht="24.75" customHeight="1" x14ac:dyDescent="0.25">
      <c r="B924" s="6"/>
    </row>
    <row r="925" spans="2:2" ht="24.75" customHeight="1" x14ac:dyDescent="0.25">
      <c r="B925" s="6"/>
    </row>
    <row r="926" spans="2:2" ht="24.75" customHeight="1" x14ac:dyDescent="0.25">
      <c r="B926" s="6"/>
    </row>
    <row r="927" spans="2:2" ht="24.75" customHeight="1" x14ac:dyDescent="0.25">
      <c r="B927" s="6"/>
    </row>
    <row r="928" spans="2:2" ht="24.75" customHeight="1" x14ac:dyDescent="0.25">
      <c r="B928" s="6"/>
    </row>
    <row r="929" spans="2:2" ht="24.75" customHeight="1" x14ac:dyDescent="0.25">
      <c r="B929" s="6"/>
    </row>
    <row r="930" spans="2:2" ht="24.75" customHeight="1" x14ac:dyDescent="0.25">
      <c r="B930" s="6"/>
    </row>
    <row r="931" spans="2:2" ht="24.75" customHeight="1" x14ac:dyDescent="0.25">
      <c r="B931" s="6"/>
    </row>
    <row r="932" spans="2:2" ht="24.75" customHeight="1" x14ac:dyDescent="0.25">
      <c r="B932" s="6"/>
    </row>
    <row r="933" spans="2:2" ht="24.75" customHeight="1" x14ac:dyDescent="0.25">
      <c r="B933" s="6"/>
    </row>
    <row r="934" spans="2:2" ht="24.75" customHeight="1" x14ac:dyDescent="0.25">
      <c r="B934" s="6"/>
    </row>
    <row r="935" spans="2:2" ht="24.75" customHeight="1" x14ac:dyDescent="0.25">
      <c r="B935" s="6"/>
    </row>
    <row r="936" spans="2:2" ht="24.75" customHeight="1" x14ac:dyDescent="0.25">
      <c r="B936" s="6"/>
    </row>
    <row r="937" spans="2:2" ht="24.75" customHeight="1" x14ac:dyDescent="0.25">
      <c r="B937" s="6"/>
    </row>
    <row r="938" spans="2:2" ht="24.75" customHeight="1" x14ac:dyDescent="0.25">
      <c r="B938" s="6"/>
    </row>
    <row r="939" spans="2:2" ht="24.75" customHeight="1" x14ac:dyDescent="0.25">
      <c r="B939" s="6"/>
    </row>
    <row r="940" spans="2:2" ht="24.75" customHeight="1" x14ac:dyDescent="0.25">
      <c r="B940" s="6"/>
    </row>
    <row r="941" spans="2:2" ht="24.75" customHeight="1" x14ac:dyDescent="0.25">
      <c r="B941" s="6"/>
    </row>
    <row r="942" spans="2:2" ht="24.75" customHeight="1" x14ac:dyDescent="0.25">
      <c r="B942" s="6"/>
    </row>
    <row r="943" spans="2:2" ht="24.75" customHeight="1" x14ac:dyDescent="0.25">
      <c r="B943" s="6"/>
    </row>
    <row r="944" spans="2:2" ht="24.75" customHeight="1" x14ac:dyDescent="0.25">
      <c r="B944" s="6"/>
    </row>
    <row r="945" spans="2:2" ht="24.75" customHeight="1" x14ac:dyDescent="0.25">
      <c r="B945" s="6"/>
    </row>
    <row r="946" spans="2:2" ht="24.75" customHeight="1" x14ac:dyDescent="0.25">
      <c r="B946" s="6"/>
    </row>
    <row r="947" spans="2:2" ht="24.75" customHeight="1" x14ac:dyDescent="0.25">
      <c r="B947" s="6"/>
    </row>
    <row r="948" spans="2:2" ht="24.75" customHeight="1" x14ac:dyDescent="0.25">
      <c r="B948" s="6"/>
    </row>
    <row r="949" spans="2:2" ht="24.75" customHeight="1" x14ac:dyDescent="0.25">
      <c r="B949" s="6"/>
    </row>
    <row r="950" spans="2:2" ht="24.75" customHeight="1" x14ac:dyDescent="0.25">
      <c r="B950" s="6"/>
    </row>
    <row r="951" spans="2:2" ht="24.75" customHeight="1" x14ac:dyDescent="0.25">
      <c r="B951" s="6"/>
    </row>
    <row r="952" spans="2:2" ht="24.75" customHeight="1" x14ac:dyDescent="0.25">
      <c r="B952" s="6"/>
    </row>
    <row r="953" spans="2:2" ht="24.75" customHeight="1" x14ac:dyDescent="0.25">
      <c r="B953" s="6"/>
    </row>
    <row r="954" spans="2:2" ht="24.75" customHeight="1" x14ac:dyDescent="0.25">
      <c r="B954" s="6"/>
    </row>
    <row r="955" spans="2:2" ht="24.75" customHeight="1" x14ac:dyDescent="0.25">
      <c r="B955" s="6"/>
    </row>
    <row r="956" spans="2:2" ht="24.75" customHeight="1" x14ac:dyDescent="0.25">
      <c r="B956" s="6"/>
    </row>
    <row r="957" spans="2:2" ht="24.75" customHeight="1" x14ac:dyDescent="0.25">
      <c r="B957" s="6"/>
    </row>
    <row r="958" spans="2:2" ht="24.75" customHeight="1" x14ac:dyDescent="0.25">
      <c r="B958" s="6"/>
    </row>
    <row r="959" spans="2:2" ht="24.75" customHeight="1" x14ac:dyDescent="0.25">
      <c r="B959" s="6"/>
    </row>
    <row r="960" spans="2:2" ht="24.75" customHeight="1" x14ac:dyDescent="0.25">
      <c r="B960" s="6"/>
    </row>
    <row r="961" spans="2:2" ht="24.75" customHeight="1" x14ac:dyDescent="0.25">
      <c r="B961" s="6"/>
    </row>
    <row r="962" spans="2:2" ht="24.75" customHeight="1" x14ac:dyDescent="0.25">
      <c r="B962" s="6"/>
    </row>
    <row r="963" spans="2:2" ht="24.75" customHeight="1" x14ac:dyDescent="0.25">
      <c r="B963" s="6"/>
    </row>
    <row r="964" spans="2:2" ht="24.75" customHeight="1" x14ac:dyDescent="0.25">
      <c r="B964" s="6"/>
    </row>
    <row r="965" spans="2:2" ht="24.75" customHeight="1" x14ac:dyDescent="0.25">
      <c r="B965" s="6"/>
    </row>
    <row r="966" spans="2:2" ht="24.75" customHeight="1" x14ac:dyDescent="0.25">
      <c r="B966" s="6"/>
    </row>
    <row r="967" spans="2:2" ht="24.75" customHeight="1" x14ac:dyDescent="0.25">
      <c r="B967" s="6"/>
    </row>
    <row r="968" spans="2:2" ht="24.75" customHeight="1" x14ac:dyDescent="0.25">
      <c r="B968" s="6"/>
    </row>
    <row r="969" spans="2:2" ht="24.75" customHeight="1" x14ac:dyDescent="0.25">
      <c r="B969" s="6"/>
    </row>
    <row r="970" spans="2:2" ht="24.75" customHeight="1" x14ac:dyDescent="0.25">
      <c r="B970" s="6"/>
    </row>
    <row r="971" spans="2:2" ht="24.75" customHeight="1" x14ac:dyDescent="0.25">
      <c r="B971" s="6"/>
    </row>
    <row r="972" spans="2:2" ht="24.75" customHeight="1" x14ac:dyDescent="0.25">
      <c r="B972" s="6"/>
    </row>
    <row r="973" spans="2:2" ht="24.75" customHeight="1" x14ac:dyDescent="0.25">
      <c r="B973" s="6"/>
    </row>
    <row r="974" spans="2:2" ht="24.75" customHeight="1" x14ac:dyDescent="0.25">
      <c r="B974" s="6"/>
    </row>
    <row r="975" spans="2:2" ht="24.75" customHeight="1" x14ac:dyDescent="0.25">
      <c r="B975" s="6"/>
    </row>
    <row r="976" spans="2:2" ht="24.75" customHeight="1" x14ac:dyDescent="0.25">
      <c r="B976" s="6"/>
    </row>
    <row r="977" spans="2:2" ht="24.75" customHeight="1" x14ac:dyDescent="0.25">
      <c r="B977" s="6"/>
    </row>
    <row r="978" spans="2:2" ht="24.75" customHeight="1" x14ac:dyDescent="0.25">
      <c r="B978" s="6"/>
    </row>
    <row r="979" spans="2:2" ht="24.75" customHeight="1" x14ac:dyDescent="0.25">
      <c r="B979" s="6"/>
    </row>
    <row r="980" spans="2:2" ht="24.75" customHeight="1" x14ac:dyDescent="0.25">
      <c r="B980" s="6"/>
    </row>
    <row r="981" spans="2:2" ht="24.75" customHeight="1" x14ac:dyDescent="0.25">
      <c r="B981" s="6"/>
    </row>
    <row r="982" spans="2:2" ht="24.75" customHeight="1" x14ac:dyDescent="0.25">
      <c r="B982" s="6"/>
    </row>
    <row r="983" spans="2:2" ht="24.75" customHeight="1" x14ac:dyDescent="0.25">
      <c r="B983" s="6"/>
    </row>
    <row r="984" spans="2:2" ht="24.75" customHeight="1" x14ac:dyDescent="0.25">
      <c r="B984" s="6"/>
    </row>
    <row r="985" spans="2:2" ht="24.75" customHeight="1" x14ac:dyDescent="0.25">
      <c r="B985" s="6"/>
    </row>
    <row r="986" spans="2:2" ht="24.75" customHeight="1" x14ac:dyDescent="0.25">
      <c r="B986" s="6"/>
    </row>
    <row r="987" spans="2:2" ht="24.75" customHeight="1" x14ac:dyDescent="0.25">
      <c r="B987" s="6"/>
    </row>
    <row r="988" spans="2:2" ht="24.75" customHeight="1" x14ac:dyDescent="0.25">
      <c r="B988" s="6"/>
    </row>
    <row r="989" spans="2:2" ht="24.75" customHeight="1" x14ac:dyDescent="0.25">
      <c r="B989" s="6"/>
    </row>
    <row r="990" spans="2:2" ht="24.75" customHeight="1" x14ac:dyDescent="0.25">
      <c r="B990" s="6"/>
    </row>
    <row r="991" spans="2:2" ht="24.75" customHeight="1" x14ac:dyDescent="0.25">
      <c r="B991" s="6"/>
    </row>
    <row r="992" spans="2:2" ht="24.75" customHeight="1" x14ac:dyDescent="0.25">
      <c r="B992" s="6"/>
    </row>
    <row r="993" spans="2:2" ht="24.75" customHeight="1" x14ac:dyDescent="0.25">
      <c r="B993" s="6"/>
    </row>
    <row r="994" spans="2:2" ht="24.75" customHeight="1" x14ac:dyDescent="0.25">
      <c r="B994" s="6"/>
    </row>
    <row r="995" spans="2:2" ht="24.75" customHeight="1" x14ac:dyDescent="0.25">
      <c r="B995" s="6"/>
    </row>
    <row r="996" spans="2:2" ht="24.75" customHeight="1" x14ac:dyDescent="0.25">
      <c r="B996" s="6"/>
    </row>
    <row r="997" spans="2:2" ht="24.75" customHeight="1" x14ac:dyDescent="0.25">
      <c r="B997" s="6"/>
    </row>
    <row r="998" spans="2:2" ht="24.75" customHeight="1" x14ac:dyDescent="0.25">
      <c r="B998" s="6"/>
    </row>
    <row r="999" spans="2:2" ht="24.75" customHeight="1" x14ac:dyDescent="0.25">
      <c r="B999" s="6"/>
    </row>
    <row r="1000" spans="2:2" ht="24.75" customHeight="1" x14ac:dyDescent="0.25">
      <c r="B1000" s="6"/>
    </row>
    <row r="1001" spans="2:2" ht="24.75" customHeight="1" x14ac:dyDescent="0.25">
      <c r="B1001" s="6"/>
    </row>
    <row r="1002" spans="2:2" ht="24.75" customHeight="1" x14ac:dyDescent="0.25">
      <c r="B1002" s="6"/>
    </row>
    <row r="1003" spans="2:2" ht="24.75" customHeight="1" x14ac:dyDescent="0.25">
      <c r="B1003" s="6"/>
    </row>
    <row r="1004" spans="2:2" ht="24.75" customHeight="1" x14ac:dyDescent="0.25">
      <c r="B1004" s="6"/>
    </row>
    <row r="1005" spans="2:2" ht="24.75" customHeight="1" x14ac:dyDescent="0.25">
      <c r="B1005" s="6"/>
    </row>
    <row r="1006" spans="2:2" ht="24.75" customHeight="1" x14ac:dyDescent="0.25">
      <c r="B1006" s="6"/>
    </row>
    <row r="1007" spans="2:2" ht="24.75" customHeight="1" x14ac:dyDescent="0.25">
      <c r="B1007" s="6"/>
    </row>
    <row r="1008" spans="2:2" ht="24.75" customHeight="1" x14ac:dyDescent="0.25">
      <c r="B1008" s="6"/>
    </row>
    <row r="1009" spans="2:2" ht="24.75" customHeight="1" x14ac:dyDescent="0.25">
      <c r="B1009" s="6"/>
    </row>
    <row r="1010" spans="2:2" ht="24.75" customHeight="1" x14ac:dyDescent="0.25">
      <c r="B1010" s="6"/>
    </row>
    <row r="1011" spans="2:2" ht="24.75" customHeight="1" x14ac:dyDescent="0.25">
      <c r="B1011" s="6"/>
    </row>
    <row r="1012" spans="2:2" ht="24.75" customHeight="1" x14ac:dyDescent="0.25">
      <c r="B1012" s="6"/>
    </row>
    <row r="1013" spans="2:2" ht="24.75" customHeight="1" x14ac:dyDescent="0.25">
      <c r="B1013" s="6"/>
    </row>
    <row r="1014" spans="2:2" ht="24.75" customHeight="1" x14ac:dyDescent="0.25">
      <c r="B1014" s="6"/>
    </row>
    <row r="1015" spans="2:2" ht="24.75" customHeight="1" x14ac:dyDescent="0.25">
      <c r="B1015" s="6"/>
    </row>
    <row r="1016" spans="2:2" ht="24.75" customHeight="1" x14ac:dyDescent="0.25">
      <c r="B1016" s="6"/>
    </row>
    <row r="1017" spans="2:2" ht="24.75" customHeight="1" x14ac:dyDescent="0.25">
      <c r="B1017" s="6"/>
    </row>
    <row r="1018" spans="2:2" ht="24.75" customHeight="1" x14ac:dyDescent="0.25">
      <c r="B1018" s="6"/>
    </row>
    <row r="1019" spans="2:2" ht="24.75" customHeight="1" x14ac:dyDescent="0.25">
      <c r="B1019" s="6"/>
    </row>
    <row r="1020" spans="2:2" ht="24.75" customHeight="1" x14ac:dyDescent="0.25">
      <c r="B1020" s="6"/>
    </row>
    <row r="1021" spans="2:2" ht="24.75" customHeight="1" x14ac:dyDescent="0.25">
      <c r="B1021" s="6"/>
    </row>
    <row r="1022" spans="2:2" ht="24.75" customHeight="1" x14ac:dyDescent="0.25">
      <c r="B1022" s="6"/>
    </row>
    <row r="1023" spans="2:2" ht="24.75" customHeight="1" x14ac:dyDescent="0.25">
      <c r="B1023" s="6"/>
    </row>
    <row r="1024" spans="2:2" ht="24.75" customHeight="1" x14ac:dyDescent="0.25">
      <c r="B1024" s="6"/>
    </row>
    <row r="1025" spans="2:2" ht="24.75" customHeight="1" x14ac:dyDescent="0.25">
      <c r="B1025" s="6"/>
    </row>
    <row r="1026" spans="2:2" ht="24.75" customHeight="1" x14ac:dyDescent="0.25">
      <c r="B1026" s="6"/>
    </row>
    <row r="1027" spans="2:2" ht="24.75" customHeight="1" x14ac:dyDescent="0.25">
      <c r="B1027" s="6"/>
    </row>
    <row r="1028" spans="2:2" ht="24.75" customHeight="1" x14ac:dyDescent="0.25">
      <c r="B1028" s="6"/>
    </row>
    <row r="1029" spans="2:2" ht="24.75" customHeight="1" x14ac:dyDescent="0.25">
      <c r="B1029" s="6"/>
    </row>
    <row r="1030" spans="2:2" ht="24.75" customHeight="1" x14ac:dyDescent="0.25">
      <c r="B1030" s="6"/>
    </row>
    <row r="1031" spans="2:2" ht="24.75" customHeight="1" x14ac:dyDescent="0.25">
      <c r="B1031" s="6"/>
    </row>
    <row r="1032" spans="2:2" ht="24.75" customHeight="1" x14ac:dyDescent="0.25">
      <c r="B1032" s="6"/>
    </row>
    <row r="1033" spans="2:2" ht="24.75" customHeight="1" x14ac:dyDescent="0.25">
      <c r="B1033" s="6"/>
    </row>
    <row r="1034" spans="2:2" ht="24.75" customHeight="1" x14ac:dyDescent="0.25">
      <c r="B1034" s="6"/>
    </row>
    <row r="1035" spans="2:2" ht="24.75" customHeight="1" x14ac:dyDescent="0.25">
      <c r="B1035" s="6"/>
    </row>
    <row r="1036" spans="2:2" ht="24.75" customHeight="1" x14ac:dyDescent="0.25">
      <c r="B1036" s="6"/>
    </row>
    <row r="1037" spans="2:2" ht="24.75" customHeight="1" x14ac:dyDescent="0.25">
      <c r="B1037" s="6"/>
    </row>
    <row r="1038" spans="2:2" ht="24.75" customHeight="1" x14ac:dyDescent="0.25">
      <c r="B1038" s="6"/>
    </row>
    <row r="1039" spans="2:2" ht="24.75" customHeight="1" x14ac:dyDescent="0.25">
      <c r="B1039" s="6"/>
    </row>
    <row r="1040" spans="2:2" ht="24.75" customHeight="1" x14ac:dyDescent="0.25">
      <c r="B1040" s="6"/>
    </row>
    <row r="1041" spans="2:2" ht="24.75" customHeight="1" x14ac:dyDescent="0.25">
      <c r="B1041" s="6"/>
    </row>
    <row r="1042" spans="2:2" ht="24.75" customHeight="1" x14ac:dyDescent="0.25">
      <c r="B1042" s="6"/>
    </row>
    <row r="1043" spans="2:2" ht="24.75" customHeight="1" x14ac:dyDescent="0.25">
      <c r="B1043" s="6"/>
    </row>
    <row r="1044" spans="2:2" ht="24.75" customHeight="1" x14ac:dyDescent="0.25">
      <c r="B1044" s="6"/>
    </row>
    <row r="1045" spans="2:2" ht="24.75" customHeight="1" x14ac:dyDescent="0.25">
      <c r="B1045" s="6"/>
    </row>
    <row r="1046" spans="2:2" ht="24.75" customHeight="1" x14ac:dyDescent="0.25">
      <c r="B1046" s="6"/>
    </row>
    <row r="1047" spans="2:2" ht="24.75" customHeight="1" x14ac:dyDescent="0.25">
      <c r="B1047" s="6"/>
    </row>
    <row r="1048" spans="2:2" ht="24.75" customHeight="1" x14ac:dyDescent="0.25">
      <c r="B1048" s="6"/>
    </row>
    <row r="1049" spans="2:2" ht="24.75" customHeight="1" x14ac:dyDescent="0.25">
      <c r="B1049" s="6"/>
    </row>
    <row r="1050" spans="2:2" ht="24.75" customHeight="1" x14ac:dyDescent="0.25">
      <c r="B1050" s="6"/>
    </row>
    <row r="1051" spans="2:2" ht="24.75" customHeight="1" x14ac:dyDescent="0.25">
      <c r="B1051" s="6"/>
    </row>
    <row r="1052" spans="2:2" ht="24.75" customHeight="1" x14ac:dyDescent="0.25">
      <c r="B1052" s="6"/>
    </row>
    <row r="1053" spans="2:2" ht="24.75" customHeight="1" x14ac:dyDescent="0.25">
      <c r="B1053" s="6"/>
    </row>
    <row r="1054" spans="2:2" ht="24.75" customHeight="1" x14ac:dyDescent="0.25">
      <c r="B1054" s="6"/>
    </row>
    <row r="1055" spans="2:2" ht="24.75" customHeight="1" x14ac:dyDescent="0.25">
      <c r="B1055" s="6"/>
    </row>
    <row r="1056" spans="2:2" ht="24.75" customHeight="1" x14ac:dyDescent="0.25">
      <c r="B1056" s="6"/>
    </row>
    <row r="1057" spans="2:2" ht="24.75" customHeight="1" x14ac:dyDescent="0.25">
      <c r="B1057" s="6"/>
    </row>
    <row r="1058" spans="2:2" ht="24.75" customHeight="1" x14ac:dyDescent="0.25">
      <c r="B1058" s="6"/>
    </row>
    <row r="1059" spans="2:2" ht="24.75" customHeight="1" x14ac:dyDescent="0.25">
      <c r="B1059" s="6"/>
    </row>
    <row r="1060" spans="2:2" ht="24.75" customHeight="1" x14ac:dyDescent="0.25">
      <c r="B1060" s="6"/>
    </row>
    <row r="1061" spans="2:2" ht="24.75" customHeight="1" x14ac:dyDescent="0.25">
      <c r="B1061" s="6"/>
    </row>
    <row r="1062" spans="2:2" ht="24.75" customHeight="1" x14ac:dyDescent="0.25">
      <c r="B1062" s="6"/>
    </row>
    <row r="1063" spans="2:2" ht="24.75" customHeight="1" x14ac:dyDescent="0.25">
      <c r="B1063" s="6"/>
    </row>
    <row r="1064" spans="2:2" ht="24.75" customHeight="1" x14ac:dyDescent="0.25">
      <c r="B1064" s="6"/>
    </row>
    <row r="1065" spans="2:2" ht="24.75" customHeight="1" x14ac:dyDescent="0.25">
      <c r="B1065" s="6"/>
    </row>
    <row r="1066" spans="2:2" ht="24.75" customHeight="1" x14ac:dyDescent="0.25">
      <c r="B1066" s="6"/>
    </row>
    <row r="1067" spans="2:2" ht="24.75" customHeight="1" x14ac:dyDescent="0.25">
      <c r="B1067" s="6"/>
    </row>
    <row r="1068" spans="2:2" ht="24.75" customHeight="1" x14ac:dyDescent="0.25">
      <c r="B1068" s="6"/>
    </row>
    <row r="1069" spans="2:2" ht="24.75" customHeight="1" x14ac:dyDescent="0.25">
      <c r="B1069" s="6"/>
    </row>
    <row r="1070" spans="2:2" ht="24.75" customHeight="1" x14ac:dyDescent="0.25">
      <c r="B1070" s="6"/>
    </row>
    <row r="1071" spans="2:2" ht="24.75" customHeight="1" x14ac:dyDescent="0.25">
      <c r="B1071" s="6"/>
    </row>
    <row r="1072" spans="2:2" ht="24.75" customHeight="1" x14ac:dyDescent="0.25">
      <c r="B1072" s="6"/>
    </row>
    <row r="1073" spans="2:2" ht="24.75" customHeight="1" x14ac:dyDescent="0.25">
      <c r="B1073" s="6"/>
    </row>
    <row r="1074" spans="2:2" ht="24.75" customHeight="1" x14ac:dyDescent="0.25">
      <c r="B1074" s="6"/>
    </row>
    <row r="1075" spans="2:2" ht="24.75" customHeight="1" x14ac:dyDescent="0.25">
      <c r="B1075" s="6"/>
    </row>
    <row r="1076" spans="2:2" ht="24.75" customHeight="1" x14ac:dyDescent="0.25">
      <c r="B1076" s="6"/>
    </row>
    <row r="1077" spans="2:2" ht="24.75" customHeight="1" x14ac:dyDescent="0.25">
      <c r="B1077" s="6"/>
    </row>
    <row r="1078" spans="2:2" ht="24.75" customHeight="1" x14ac:dyDescent="0.25">
      <c r="B1078" s="6"/>
    </row>
    <row r="1079" spans="2:2" ht="24.75" customHeight="1" x14ac:dyDescent="0.25">
      <c r="B1079" s="6"/>
    </row>
    <row r="1080" spans="2:2" ht="24.75" customHeight="1" x14ac:dyDescent="0.25">
      <c r="B1080" s="6"/>
    </row>
    <row r="1081" spans="2:2" ht="24.75" customHeight="1" x14ac:dyDescent="0.25">
      <c r="B1081" s="6"/>
    </row>
    <row r="1082" spans="2:2" ht="24.75" customHeight="1" x14ac:dyDescent="0.25">
      <c r="B1082" s="6"/>
    </row>
    <row r="1083" spans="2:2" ht="24.75" customHeight="1" x14ac:dyDescent="0.25">
      <c r="B1083" s="6"/>
    </row>
    <row r="1084" spans="2:2" ht="24.75" customHeight="1" x14ac:dyDescent="0.25">
      <c r="B1084" s="6"/>
    </row>
    <row r="1085" spans="2:2" ht="24.75" customHeight="1" x14ac:dyDescent="0.25">
      <c r="B1085" s="6"/>
    </row>
    <row r="1086" spans="2:2" ht="24.75" customHeight="1" x14ac:dyDescent="0.25">
      <c r="B1086" s="6"/>
    </row>
    <row r="1087" spans="2:2" ht="24.75" customHeight="1" x14ac:dyDescent="0.25">
      <c r="B1087" s="6"/>
    </row>
    <row r="1088" spans="2:2" ht="24.75" customHeight="1" x14ac:dyDescent="0.25">
      <c r="B1088" s="6"/>
    </row>
    <row r="1089" spans="2:2" ht="24.75" customHeight="1" x14ac:dyDescent="0.25">
      <c r="B1089" s="6"/>
    </row>
    <row r="1090" spans="2:2" ht="24.75" customHeight="1" x14ac:dyDescent="0.25">
      <c r="B1090" s="6"/>
    </row>
    <row r="1091" spans="2:2" ht="24.75" customHeight="1" x14ac:dyDescent="0.25">
      <c r="B1091" s="6"/>
    </row>
    <row r="1092" spans="2:2" ht="24.75" customHeight="1" x14ac:dyDescent="0.25">
      <c r="B1092" s="6"/>
    </row>
    <row r="1093" spans="2:2" ht="24.75" customHeight="1" x14ac:dyDescent="0.25">
      <c r="B1093" s="6"/>
    </row>
    <row r="1094" spans="2:2" ht="24.75" customHeight="1" x14ac:dyDescent="0.25">
      <c r="B1094" s="6"/>
    </row>
    <row r="1095" spans="2:2" ht="24.75" customHeight="1" x14ac:dyDescent="0.25">
      <c r="B1095" s="6"/>
    </row>
    <row r="1096" spans="2:2" ht="24.75" customHeight="1" x14ac:dyDescent="0.25">
      <c r="B1096" s="6"/>
    </row>
    <row r="1097" spans="2:2" ht="24.75" customHeight="1" x14ac:dyDescent="0.25">
      <c r="B1097" s="6"/>
    </row>
    <row r="1098" spans="2:2" ht="24.75" customHeight="1" x14ac:dyDescent="0.25">
      <c r="B1098" s="6"/>
    </row>
    <row r="1099" spans="2:2" ht="24.75" customHeight="1" x14ac:dyDescent="0.25">
      <c r="B1099" s="6"/>
    </row>
    <row r="1100" spans="2:2" ht="24.75" customHeight="1" x14ac:dyDescent="0.25">
      <c r="B1100" s="6"/>
    </row>
    <row r="1101" spans="2:2" ht="24.75" customHeight="1" x14ac:dyDescent="0.25">
      <c r="B1101" s="6"/>
    </row>
    <row r="1102" spans="2:2" ht="24.75" customHeight="1" x14ac:dyDescent="0.25">
      <c r="B1102" s="6"/>
    </row>
    <row r="1103" spans="2:2" ht="24.75" customHeight="1" x14ac:dyDescent="0.25">
      <c r="B1103" s="6"/>
    </row>
    <row r="1104" spans="2:2" ht="24.75" customHeight="1" x14ac:dyDescent="0.25">
      <c r="B1104" s="6"/>
    </row>
    <row r="1105" spans="2:2" ht="24.75" customHeight="1" x14ac:dyDescent="0.25">
      <c r="B1105" s="6"/>
    </row>
    <row r="1106" spans="2:2" ht="24.75" customHeight="1" x14ac:dyDescent="0.25">
      <c r="B1106" s="6"/>
    </row>
    <row r="1107" spans="2:2" ht="24.75" customHeight="1" x14ac:dyDescent="0.25">
      <c r="B1107" s="6"/>
    </row>
    <row r="1108" spans="2:2" ht="24.75" customHeight="1" x14ac:dyDescent="0.25">
      <c r="B1108" s="6"/>
    </row>
    <row r="1109" spans="2:2" ht="24.75" customHeight="1" x14ac:dyDescent="0.25">
      <c r="B1109" s="6"/>
    </row>
    <row r="1110" spans="2:2" ht="24.75" customHeight="1" x14ac:dyDescent="0.25">
      <c r="B1110" s="6"/>
    </row>
    <row r="1111" spans="2:2" ht="24.75" customHeight="1" x14ac:dyDescent="0.25">
      <c r="B1111" s="6"/>
    </row>
    <row r="1112" spans="2:2" ht="24.75" customHeight="1" x14ac:dyDescent="0.25">
      <c r="B1112" s="6"/>
    </row>
    <row r="1113" spans="2:2" ht="24.75" customHeight="1" x14ac:dyDescent="0.25">
      <c r="B1113" s="6"/>
    </row>
    <row r="1114" spans="2:2" ht="24.75" customHeight="1" x14ac:dyDescent="0.25">
      <c r="B1114" s="6"/>
    </row>
    <row r="1115" spans="2:2" ht="24.75" customHeight="1" x14ac:dyDescent="0.25">
      <c r="B1115" s="6"/>
    </row>
    <row r="1116" spans="2:2" ht="24.75" customHeight="1" x14ac:dyDescent="0.25">
      <c r="B1116" s="6"/>
    </row>
    <row r="1117" spans="2:2" ht="24.75" customHeight="1" x14ac:dyDescent="0.25">
      <c r="B1117" s="6"/>
    </row>
    <row r="1118" spans="2:2" ht="24.75" customHeight="1" x14ac:dyDescent="0.25">
      <c r="B1118" s="6"/>
    </row>
    <row r="1119" spans="2:2" ht="24.75" customHeight="1" x14ac:dyDescent="0.25">
      <c r="B1119" s="6"/>
    </row>
    <row r="1120" spans="2:2" ht="24.75" customHeight="1" x14ac:dyDescent="0.25">
      <c r="B1120" s="6"/>
    </row>
    <row r="1121" spans="2:2" ht="24.75" customHeight="1" x14ac:dyDescent="0.25">
      <c r="B1121" s="6"/>
    </row>
    <row r="1122" spans="2:2" ht="24.75" customHeight="1" x14ac:dyDescent="0.25">
      <c r="B1122" s="6"/>
    </row>
    <row r="1123" spans="2:2" ht="24.75" customHeight="1" x14ac:dyDescent="0.25">
      <c r="B1123" s="6"/>
    </row>
    <row r="1124" spans="2:2" ht="24.75" customHeight="1" x14ac:dyDescent="0.25">
      <c r="B1124" s="6"/>
    </row>
    <row r="1125" spans="2:2" ht="24.75" customHeight="1" x14ac:dyDescent="0.25">
      <c r="B1125" s="6"/>
    </row>
    <row r="1126" spans="2:2" ht="24.75" customHeight="1" x14ac:dyDescent="0.25">
      <c r="B1126" s="6"/>
    </row>
    <row r="1127" spans="2:2" ht="24.75" customHeight="1" x14ac:dyDescent="0.25">
      <c r="B1127" s="6"/>
    </row>
    <row r="1128" spans="2:2" ht="24.75" customHeight="1" x14ac:dyDescent="0.25">
      <c r="B1128" s="6"/>
    </row>
    <row r="1129" spans="2:2" ht="24.75" customHeight="1" x14ac:dyDescent="0.25">
      <c r="B1129" s="6"/>
    </row>
    <row r="1130" spans="2:2" ht="24.75" customHeight="1" x14ac:dyDescent="0.25">
      <c r="B1130" s="6"/>
    </row>
    <row r="1131" spans="2:2" ht="24.75" customHeight="1" x14ac:dyDescent="0.25">
      <c r="B1131" s="6"/>
    </row>
    <row r="1132" spans="2:2" ht="24.75" customHeight="1" x14ac:dyDescent="0.25">
      <c r="B1132" s="6"/>
    </row>
    <row r="1133" spans="2:2" ht="24.75" customHeight="1" x14ac:dyDescent="0.25">
      <c r="B1133" s="6"/>
    </row>
    <row r="1134" spans="2:2" ht="24.75" customHeight="1" x14ac:dyDescent="0.25">
      <c r="B1134" s="6"/>
    </row>
    <row r="1135" spans="2:2" ht="24.75" customHeight="1" x14ac:dyDescent="0.25">
      <c r="B1135" s="6"/>
    </row>
    <row r="1136" spans="2:2" ht="24.75" customHeight="1" x14ac:dyDescent="0.25">
      <c r="B1136" s="6"/>
    </row>
    <row r="1137" spans="2:2" ht="24.75" customHeight="1" x14ac:dyDescent="0.25">
      <c r="B1137" s="6"/>
    </row>
    <row r="1138" spans="2:2" ht="24.75" customHeight="1" x14ac:dyDescent="0.25">
      <c r="B1138" s="6"/>
    </row>
    <row r="1139" spans="2:2" ht="24.75" customHeight="1" x14ac:dyDescent="0.25">
      <c r="B1139" s="6"/>
    </row>
    <row r="1140" spans="2:2" ht="24.75" customHeight="1" x14ac:dyDescent="0.25">
      <c r="B1140" s="6"/>
    </row>
    <row r="1141" spans="2:2" ht="24.75" customHeight="1" x14ac:dyDescent="0.25">
      <c r="B1141" s="6"/>
    </row>
    <row r="1142" spans="2:2" ht="24.75" customHeight="1" x14ac:dyDescent="0.25">
      <c r="B1142" s="6"/>
    </row>
    <row r="1143" spans="2:2" ht="24.75" customHeight="1" x14ac:dyDescent="0.25">
      <c r="B1143" s="6"/>
    </row>
    <row r="1144" spans="2:2" ht="24.75" customHeight="1" x14ac:dyDescent="0.25">
      <c r="B1144" s="6"/>
    </row>
    <row r="1145" spans="2:2" ht="24.75" customHeight="1" x14ac:dyDescent="0.25">
      <c r="B1145" s="6"/>
    </row>
    <row r="1146" spans="2:2" ht="24.75" customHeight="1" x14ac:dyDescent="0.25">
      <c r="B1146" s="6"/>
    </row>
    <row r="1147" spans="2:2" ht="24.75" customHeight="1" x14ac:dyDescent="0.25">
      <c r="B1147" s="6"/>
    </row>
    <row r="1148" spans="2:2" ht="24.75" customHeight="1" x14ac:dyDescent="0.25">
      <c r="B1148" s="6"/>
    </row>
    <row r="1149" spans="2:2" ht="24.75" customHeight="1" x14ac:dyDescent="0.25">
      <c r="B1149" s="6"/>
    </row>
    <row r="1150" spans="2:2" ht="24.75" customHeight="1" x14ac:dyDescent="0.25">
      <c r="B1150" s="6"/>
    </row>
    <row r="1151" spans="2:2" ht="24.75" customHeight="1" x14ac:dyDescent="0.25">
      <c r="B1151" s="6"/>
    </row>
    <row r="1152" spans="2:2" ht="24.75" customHeight="1" x14ac:dyDescent="0.25">
      <c r="B1152" s="6"/>
    </row>
    <row r="1153" spans="2:2" ht="24.75" customHeight="1" x14ac:dyDescent="0.25">
      <c r="B1153" s="6"/>
    </row>
    <row r="1154" spans="2:2" ht="24.75" customHeight="1" x14ac:dyDescent="0.25">
      <c r="B1154" s="6"/>
    </row>
    <row r="1155" spans="2:2" ht="24.75" customHeight="1" x14ac:dyDescent="0.25">
      <c r="B1155" s="6"/>
    </row>
    <row r="1156" spans="2:2" ht="24.75" customHeight="1" x14ac:dyDescent="0.25">
      <c r="B1156" s="6"/>
    </row>
    <row r="1157" spans="2:2" ht="24.75" customHeight="1" x14ac:dyDescent="0.25">
      <c r="B1157" s="6"/>
    </row>
    <row r="1158" spans="2:2" ht="24.75" customHeight="1" x14ac:dyDescent="0.25">
      <c r="B1158" s="6"/>
    </row>
    <row r="1159" spans="2:2" ht="24.75" customHeight="1" x14ac:dyDescent="0.25">
      <c r="B1159" s="6"/>
    </row>
    <row r="1160" spans="2:2" ht="24.75" customHeight="1" x14ac:dyDescent="0.25">
      <c r="B1160" s="6"/>
    </row>
    <row r="1161" spans="2:2" ht="24.75" customHeight="1" x14ac:dyDescent="0.25">
      <c r="B1161" s="6"/>
    </row>
    <row r="1162" spans="2:2" ht="24.75" customHeight="1" x14ac:dyDescent="0.25">
      <c r="B1162" s="6"/>
    </row>
    <row r="1163" spans="2:2" ht="24.75" customHeight="1" x14ac:dyDescent="0.25">
      <c r="B1163" s="6"/>
    </row>
    <row r="1164" spans="2:2" ht="24.75" customHeight="1" x14ac:dyDescent="0.25">
      <c r="B1164" s="6"/>
    </row>
    <row r="1165" spans="2:2" ht="24.75" customHeight="1" x14ac:dyDescent="0.25">
      <c r="B1165" s="6"/>
    </row>
    <row r="1166" spans="2:2" ht="24.75" customHeight="1" x14ac:dyDescent="0.25">
      <c r="B1166" s="6"/>
    </row>
    <row r="1167" spans="2:2" ht="24.75" customHeight="1" x14ac:dyDescent="0.25">
      <c r="B1167" s="6"/>
    </row>
    <row r="1168" spans="2:2" ht="24.75" customHeight="1" x14ac:dyDescent="0.25">
      <c r="B1168" s="6"/>
    </row>
    <row r="1169" spans="2:2" ht="24.75" customHeight="1" x14ac:dyDescent="0.25">
      <c r="B1169" s="6"/>
    </row>
    <row r="1170" spans="2:2" ht="24.75" customHeight="1" x14ac:dyDescent="0.25">
      <c r="B1170" s="6"/>
    </row>
    <row r="1171" spans="2:2" ht="24.75" customHeight="1" x14ac:dyDescent="0.25">
      <c r="B1171" s="6"/>
    </row>
    <row r="1172" spans="2:2" ht="24.75" customHeight="1" x14ac:dyDescent="0.25">
      <c r="B1172" s="6"/>
    </row>
    <row r="1173" spans="2:2" ht="24.75" customHeight="1" x14ac:dyDescent="0.25">
      <c r="B1173" s="6"/>
    </row>
    <row r="1174" spans="2:2" ht="24.75" customHeight="1" x14ac:dyDescent="0.25">
      <c r="B1174" s="6"/>
    </row>
    <row r="1175" spans="2:2" ht="24.75" customHeight="1" x14ac:dyDescent="0.25">
      <c r="B1175" s="6"/>
    </row>
    <row r="1176" spans="2:2" ht="24.75" customHeight="1" x14ac:dyDescent="0.25">
      <c r="B1176" s="6"/>
    </row>
    <row r="1177" spans="2:2" ht="24.75" customHeight="1" x14ac:dyDescent="0.25">
      <c r="B1177" s="6"/>
    </row>
    <row r="1178" spans="2:2" ht="24.75" customHeight="1" x14ac:dyDescent="0.25">
      <c r="B1178" s="6"/>
    </row>
    <row r="1179" spans="2:2" ht="24.75" customHeight="1" x14ac:dyDescent="0.25">
      <c r="B1179" s="6"/>
    </row>
    <row r="1180" spans="2:2" ht="24.75" customHeight="1" x14ac:dyDescent="0.25">
      <c r="B1180" s="6"/>
    </row>
    <row r="1181" spans="2:2" ht="24.75" customHeight="1" x14ac:dyDescent="0.25">
      <c r="B1181" s="6"/>
    </row>
    <row r="1182" spans="2:2" ht="24.75" customHeight="1" x14ac:dyDescent="0.25">
      <c r="B1182" s="6"/>
    </row>
    <row r="1183" spans="2:2" ht="24.75" customHeight="1" x14ac:dyDescent="0.25">
      <c r="B1183" s="6"/>
    </row>
    <row r="1184" spans="2:2" ht="24.75" customHeight="1" x14ac:dyDescent="0.25">
      <c r="B1184" s="6"/>
    </row>
    <row r="1185" spans="2:2" ht="24.75" customHeight="1" x14ac:dyDescent="0.25">
      <c r="B1185" s="6"/>
    </row>
    <row r="1186" spans="2:2" ht="24.75" customHeight="1" x14ac:dyDescent="0.25">
      <c r="B1186" s="6"/>
    </row>
    <row r="1187" spans="2:2" ht="24.75" customHeight="1" x14ac:dyDescent="0.25">
      <c r="B1187" s="6"/>
    </row>
    <row r="1188" spans="2:2" ht="24.75" customHeight="1" x14ac:dyDescent="0.25">
      <c r="B1188" s="6"/>
    </row>
    <row r="1189" spans="2:2" ht="24.75" customHeight="1" x14ac:dyDescent="0.25">
      <c r="B1189" s="6"/>
    </row>
    <row r="1190" spans="2:2" ht="24.75" customHeight="1" x14ac:dyDescent="0.25">
      <c r="B1190" s="6"/>
    </row>
    <row r="1191" spans="2:2" ht="24.75" customHeight="1" x14ac:dyDescent="0.25">
      <c r="B1191" s="6"/>
    </row>
    <row r="1192" spans="2:2" ht="24.75" customHeight="1" x14ac:dyDescent="0.25">
      <c r="B1192" s="6"/>
    </row>
    <row r="1193" spans="2:2" ht="24.75" customHeight="1" x14ac:dyDescent="0.25">
      <c r="B1193" s="6"/>
    </row>
    <row r="1194" spans="2:2" ht="24.75" customHeight="1" x14ac:dyDescent="0.25">
      <c r="B1194" s="6"/>
    </row>
    <row r="1195" spans="2:2" ht="24.75" customHeight="1" x14ac:dyDescent="0.25">
      <c r="B1195" s="6"/>
    </row>
    <row r="1196" spans="2:2" ht="24.75" customHeight="1" x14ac:dyDescent="0.25">
      <c r="B1196" s="6"/>
    </row>
    <row r="1197" spans="2:2" ht="24.75" customHeight="1" x14ac:dyDescent="0.25">
      <c r="B1197" s="6"/>
    </row>
    <row r="1198" spans="2:2" ht="24.75" customHeight="1" x14ac:dyDescent="0.25">
      <c r="B1198" s="6"/>
    </row>
    <row r="1199" spans="2:2" ht="24.75" customHeight="1" x14ac:dyDescent="0.25">
      <c r="B1199" s="6"/>
    </row>
    <row r="1200" spans="2:2" ht="24.75" customHeight="1" x14ac:dyDescent="0.25">
      <c r="B1200" s="6"/>
    </row>
    <row r="1201" spans="2:2" ht="24.75" customHeight="1" x14ac:dyDescent="0.25">
      <c r="B1201" s="6"/>
    </row>
    <row r="1202" spans="2:2" ht="24.75" customHeight="1" x14ac:dyDescent="0.25">
      <c r="B1202" s="6"/>
    </row>
    <row r="1203" spans="2:2" ht="24.75" customHeight="1" x14ac:dyDescent="0.25">
      <c r="B1203" s="6"/>
    </row>
    <row r="1204" spans="2:2" ht="24.75" customHeight="1" x14ac:dyDescent="0.25">
      <c r="B1204" s="6"/>
    </row>
    <row r="1205" spans="2:2" ht="24.75" customHeight="1" x14ac:dyDescent="0.25">
      <c r="B1205" s="6"/>
    </row>
    <row r="1206" spans="2:2" ht="24.75" customHeight="1" x14ac:dyDescent="0.25">
      <c r="B1206" s="6"/>
    </row>
    <row r="1207" spans="2:2" ht="24.75" customHeight="1" x14ac:dyDescent="0.25">
      <c r="B1207" s="6"/>
    </row>
    <row r="1208" spans="2:2" ht="24.75" customHeight="1" x14ac:dyDescent="0.25">
      <c r="B1208" s="6"/>
    </row>
    <row r="1209" spans="2:2" ht="24.75" customHeight="1" x14ac:dyDescent="0.25">
      <c r="B1209" s="6"/>
    </row>
    <row r="1210" spans="2:2" ht="24.75" customHeight="1" x14ac:dyDescent="0.25">
      <c r="B1210" s="6"/>
    </row>
    <row r="1211" spans="2:2" ht="24.75" customHeight="1" x14ac:dyDescent="0.25">
      <c r="B1211" s="6"/>
    </row>
    <row r="1212" spans="2:2" ht="24.75" customHeight="1" x14ac:dyDescent="0.25">
      <c r="B1212" s="6"/>
    </row>
    <row r="1213" spans="2:2" ht="24.75" customHeight="1" x14ac:dyDescent="0.25">
      <c r="B1213" s="6"/>
    </row>
    <row r="1214" spans="2:2" ht="24.75" customHeight="1" x14ac:dyDescent="0.25">
      <c r="B1214" s="6"/>
    </row>
    <row r="1215" spans="2:2" ht="24.75" customHeight="1" x14ac:dyDescent="0.25">
      <c r="B1215" s="6"/>
    </row>
    <row r="1216" spans="2:2" ht="24.75" customHeight="1" x14ac:dyDescent="0.25">
      <c r="B1216" s="6"/>
    </row>
    <row r="1217" spans="2:2" ht="24.75" customHeight="1" x14ac:dyDescent="0.25">
      <c r="B1217" s="6"/>
    </row>
    <row r="1218" spans="2:2" ht="24.75" customHeight="1" x14ac:dyDescent="0.25">
      <c r="B1218" s="6"/>
    </row>
    <row r="1219" spans="2:2" ht="24.75" customHeight="1" x14ac:dyDescent="0.25">
      <c r="B1219" s="6"/>
    </row>
    <row r="1220" spans="2:2" ht="24.75" customHeight="1" x14ac:dyDescent="0.25">
      <c r="B1220" s="6"/>
    </row>
    <row r="1221" spans="2:2" ht="24.75" customHeight="1" x14ac:dyDescent="0.25">
      <c r="B1221" s="6"/>
    </row>
    <row r="1222" spans="2:2" ht="24.75" customHeight="1" x14ac:dyDescent="0.25">
      <c r="B1222" s="6"/>
    </row>
    <row r="1223" spans="2:2" ht="24.75" customHeight="1" x14ac:dyDescent="0.25">
      <c r="B1223" s="6"/>
    </row>
    <row r="1224" spans="2:2" ht="24.75" customHeight="1" x14ac:dyDescent="0.25">
      <c r="B1224" s="6"/>
    </row>
    <row r="1225" spans="2:2" ht="24.75" customHeight="1" x14ac:dyDescent="0.25">
      <c r="B1225" s="6"/>
    </row>
    <row r="1226" spans="2:2" ht="24.75" customHeight="1" x14ac:dyDescent="0.25">
      <c r="B1226" s="6"/>
    </row>
    <row r="1227" spans="2:2" ht="24.75" customHeight="1" x14ac:dyDescent="0.25">
      <c r="B1227" s="6"/>
    </row>
    <row r="1228" spans="2:2" ht="24.75" customHeight="1" x14ac:dyDescent="0.25">
      <c r="B1228" s="6"/>
    </row>
    <row r="1229" spans="2:2" ht="24.75" customHeight="1" x14ac:dyDescent="0.25">
      <c r="B1229" s="6"/>
    </row>
    <row r="1230" spans="2:2" ht="24.75" customHeight="1" x14ac:dyDescent="0.25">
      <c r="B1230" s="6"/>
    </row>
    <row r="1231" spans="2:2" ht="24.75" customHeight="1" x14ac:dyDescent="0.25">
      <c r="B1231" s="6"/>
    </row>
    <row r="1232" spans="2:2" ht="24.75" customHeight="1" x14ac:dyDescent="0.25">
      <c r="B1232" s="6"/>
    </row>
    <row r="1233" spans="2:2" ht="24.75" customHeight="1" x14ac:dyDescent="0.25">
      <c r="B1233" s="6"/>
    </row>
    <row r="1234" spans="2:2" ht="24.75" customHeight="1" x14ac:dyDescent="0.25">
      <c r="B1234" s="6"/>
    </row>
    <row r="1235" spans="2:2" ht="24.75" customHeight="1" x14ac:dyDescent="0.25">
      <c r="B1235" s="6"/>
    </row>
    <row r="1236" spans="2:2" ht="24.75" customHeight="1" x14ac:dyDescent="0.25">
      <c r="B1236" s="6"/>
    </row>
    <row r="1237" spans="2:2" ht="24.75" customHeight="1" x14ac:dyDescent="0.25">
      <c r="B1237" s="6"/>
    </row>
    <row r="1238" spans="2:2" ht="24.75" customHeight="1" x14ac:dyDescent="0.25">
      <c r="B1238" s="6"/>
    </row>
    <row r="1239" spans="2:2" ht="24.75" customHeight="1" x14ac:dyDescent="0.25">
      <c r="B1239" s="6"/>
    </row>
    <row r="1240" spans="2:2" ht="24.75" customHeight="1" x14ac:dyDescent="0.25">
      <c r="B1240" s="6"/>
    </row>
    <row r="1241" spans="2:2" ht="24.75" customHeight="1" x14ac:dyDescent="0.25">
      <c r="B1241" s="6"/>
    </row>
    <row r="1242" spans="2:2" ht="24.75" customHeight="1" x14ac:dyDescent="0.25">
      <c r="B1242" s="6"/>
    </row>
    <row r="1243" spans="2:2" ht="24.75" customHeight="1" x14ac:dyDescent="0.25">
      <c r="B1243" s="6"/>
    </row>
    <row r="1244" spans="2:2" ht="24.75" customHeight="1" x14ac:dyDescent="0.25">
      <c r="B1244" s="6"/>
    </row>
    <row r="1245" spans="2:2" ht="24.75" customHeight="1" x14ac:dyDescent="0.25">
      <c r="B1245" s="6"/>
    </row>
    <row r="1246" spans="2:2" ht="24.75" customHeight="1" x14ac:dyDescent="0.25">
      <c r="B1246" s="6"/>
    </row>
    <row r="1247" spans="2:2" ht="24.75" customHeight="1" x14ac:dyDescent="0.25">
      <c r="B1247" s="6"/>
    </row>
    <row r="1248" spans="2:2" ht="24.75" customHeight="1" x14ac:dyDescent="0.25">
      <c r="B1248" s="6"/>
    </row>
    <row r="1249" spans="2:2" ht="24.75" customHeight="1" x14ac:dyDescent="0.25">
      <c r="B1249" s="6"/>
    </row>
    <row r="1250" spans="2:2" ht="24.75" customHeight="1" x14ac:dyDescent="0.25">
      <c r="B1250" s="6"/>
    </row>
    <row r="1251" spans="2:2" ht="24.75" customHeight="1" x14ac:dyDescent="0.25">
      <c r="B1251" s="6"/>
    </row>
    <row r="1252" spans="2:2" ht="24.75" customHeight="1" x14ac:dyDescent="0.25">
      <c r="B1252" s="6"/>
    </row>
    <row r="1253" spans="2:2" ht="24.75" customHeight="1" x14ac:dyDescent="0.25">
      <c r="B1253" s="6"/>
    </row>
    <row r="1254" spans="2:2" ht="24.75" customHeight="1" x14ac:dyDescent="0.25">
      <c r="B1254" s="6"/>
    </row>
    <row r="1255" spans="2:2" ht="24.75" customHeight="1" x14ac:dyDescent="0.25">
      <c r="B1255" s="6"/>
    </row>
    <row r="1256" spans="2:2" ht="24.75" customHeight="1" x14ac:dyDescent="0.25">
      <c r="B1256" s="6"/>
    </row>
    <row r="1257" spans="2:2" ht="24.75" customHeight="1" x14ac:dyDescent="0.25">
      <c r="B1257" s="6"/>
    </row>
    <row r="1258" spans="2:2" ht="24.75" customHeight="1" x14ac:dyDescent="0.25">
      <c r="B1258" s="6"/>
    </row>
    <row r="1259" spans="2:2" ht="24.75" customHeight="1" x14ac:dyDescent="0.25">
      <c r="B1259" s="6"/>
    </row>
    <row r="1260" spans="2:2" ht="24.75" customHeight="1" x14ac:dyDescent="0.25">
      <c r="B1260" s="6"/>
    </row>
    <row r="1261" spans="2:2" ht="24.75" customHeight="1" x14ac:dyDescent="0.25">
      <c r="B1261" s="6"/>
    </row>
    <row r="1262" spans="2:2" ht="24.75" customHeight="1" x14ac:dyDescent="0.25">
      <c r="B1262" s="6"/>
    </row>
    <row r="1263" spans="2:2" ht="24.75" customHeight="1" x14ac:dyDescent="0.25">
      <c r="B1263" s="6"/>
    </row>
    <row r="1264" spans="2:2" ht="24.75" customHeight="1" x14ac:dyDescent="0.25">
      <c r="B1264" s="6"/>
    </row>
    <row r="1265" spans="2:2" ht="24.75" customHeight="1" x14ac:dyDescent="0.25">
      <c r="B1265" s="6"/>
    </row>
    <row r="1266" spans="2:2" ht="24.75" customHeight="1" x14ac:dyDescent="0.25">
      <c r="B1266" s="6"/>
    </row>
    <row r="1267" spans="2:2" ht="24.75" customHeight="1" x14ac:dyDescent="0.25">
      <c r="B1267" s="6"/>
    </row>
    <row r="1268" spans="2:2" ht="24.75" customHeight="1" x14ac:dyDescent="0.25">
      <c r="B1268" s="6"/>
    </row>
    <row r="1269" spans="2:2" ht="24.75" customHeight="1" x14ac:dyDescent="0.25">
      <c r="B1269" s="6"/>
    </row>
    <row r="1270" spans="2:2" ht="24.75" customHeight="1" x14ac:dyDescent="0.25">
      <c r="B1270" s="6"/>
    </row>
    <row r="1271" spans="2:2" ht="24.75" customHeight="1" x14ac:dyDescent="0.25">
      <c r="B1271" s="6"/>
    </row>
    <row r="1272" spans="2:2" ht="24.75" customHeight="1" x14ac:dyDescent="0.25">
      <c r="B1272" s="6"/>
    </row>
    <row r="1273" spans="2:2" ht="24.75" customHeight="1" x14ac:dyDescent="0.25">
      <c r="B1273" s="6"/>
    </row>
    <row r="1274" spans="2:2" ht="24.75" customHeight="1" x14ac:dyDescent="0.25">
      <c r="B1274" s="6"/>
    </row>
    <row r="1275" spans="2:2" ht="24.75" customHeight="1" x14ac:dyDescent="0.25">
      <c r="B1275" s="6"/>
    </row>
    <row r="1276" spans="2:2" ht="24.75" customHeight="1" x14ac:dyDescent="0.25">
      <c r="B1276" s="6"/>
    </row>
    <row r="1277" spans="2:2" ht="24.75" customHeight="1" x14ac:dyDescent="0.25">
      <c r="B1277" s="6"/>
    </row>
    <row r="1278" spans="2:2" ht="24.75" customHeight="1" x14ac:dyDescent="0.25">
      <c r="B1278" s="6"/>
    </row>
    <row r="1279" spans="2:2" ht="24.75" customHeight="1" x14ac:dyDescent="0.25">
      <c r="B1279" s="6"/>
    </row>
    <row r="1280" spans="2:2" ht="24.75" customHeight="1" x14ac:dyDescent="0.25">
      <c r="B1280" s="6"/>
    </row>
    <row r="1281" spans="2:2" ht="24.75" customHeight="1" x14ac:dyDescent="0.25">
      <c r="B1281" s="6"/>
    </row>
    <row r="1282" spans="2:2" ht="24.75" customHeight="1" x14ac:dyDescent="0.25">
      <c r="B1282" s="6"/>
    </row>
    <row r="1283" spans="2:2" ht="24.75" customHeight="1" x14ac:dyDescent="0.25">
      <c r="B1283" s="6"/>
    </row>
    <row r="1284" spans="2:2" ht="24.75" customHeight="1" x14ac:dyDescent="0.25">
      <c r="B1284" s="6"/>
    </row>
    <row r="1285" spans="2:2" ht="24.75" customHeight="1" x14ac:dyDescent="0.25">
      <c r="B1285" s="6"/>
    </row>
    <row r="1286" spans="2:2" ht="24.75" customHeight="1" x14ac:dyDescent="0.25">
      <c r="B1286" s="6"/>
    </row>
    <row r="1287" spans="2:2" ht="24.75" customHeight="1" x14ac:dyDescent="0.25">
      <c r="B1287" s="6"/>
    </row>
    <row r="1288" spans="2:2" ht="24.75" customHeight="1" x14ac:dyDescent="0.25">
      <c r="B1288" s="6"/>
    </row>
    <row r="1289" spans="2:2" ht="24.75" customHeight="1" x14ac:dyDescent="0.25">
      <c r="B1289" s="6"/>
    </row>
    <row r="1290" spans="2:2" ht="24.75" customHeight="1" x14ac:dyDescent="0.25">
      <c r="B1290" s="6"/>
    </row>
    <row r="1291" spans="2:2" ht="24.75" customHeight="1" x14ac:dyDescent="0.25">
      <c r="B1291" s="6"/>
    </row>
    <row r="1292" spans="2:2" ht="24.75" customHeight="1" x14ac:dyDescent="0.25">
      <c r="B1292" s="6"/>
    </row>
    <row r="1293" spans="2:2" ht="24.75" customHeight="1" x14ac:dyDescent="0.25">
      <c r="B1293" s="6"/>
    </row>
    <row r="1294" spans="2:2" ht="24.75" customHeight="1" x14ac:dyDescent="0.25">
      <c r="B1294" s="6"/>
    </row>
    <row r="1295" spans="2:2" ht="24.75" customHeight="1" x14ac:dyDescent="0.25">
      <c r="B1295" s="6"/>
    </row>
    <row r="1296" spans="2:2" ht="24.75" customHeight="1" x14ac:dyDescent="0.25">
      <c r="B1296" s="6"/>
    </row>
    <row r="1297" spans="2:2" ht="24.75" customHeight="1" x14ac:dyDescent="0.25">
      <c r="B1297" s="6"/>
    </row>
    <row r="1298" spans="2:2" ht="24.75" customHeight="1" x14ac:dyDescent="0.25">
      <c r="B1298" s="6"/>
    </row>
    <row r="1299" spans="2:2" ht="24.75" customHeight="1" x14ac:dyDescent="0.25">
      <c r="B1299" s="6"/>
    </row>
    <row r="1300" spans="2:2" ht="24.75" customHeight="1" x14ac:dyDescent="0.25">
      <c r="B1300" s="6"/>
    </row>
    <row r="1301" spans="2:2" ht="24.75" customHeight="1" x14ac:dyDescent="0.25">
      <c r="B1301" s="6"/>
    </row>
    <row r="1302" spans="2:2" ht="24.75" customHeight="1" x14ac:dyDescent="0.25">
      <c r="B1302" s="6"/>
    </row>
    <row r="1303" spans="2:2" ht="24.75" customHeight="1" x14ac:dyDescent="0.25">
      <c r="B1303" s="6"/>
    </row>
    <row r="1304" spans="2:2" ht="24.75" customHeight="1" x14ac:dyDescent="0.25">
      <c r="B1304" s="6"/>
    </row>
    <row r="1305" spans="2:2" ht="24.75" customHeight="1" x14ac:dyDescent="0.25">
      <c r="B1305" s="6"/>
    </row>
    <row r="1306" spans="2:2" ht="24.75" customHeight="1" x14ac:dyDescent="0.25">
      <c r="B1306" s="6"/>
    </row>
    <row r="1307" spans="2:2" ht="24.75" customHeight="1" x14ac:dyDescent="0.25">
      <c r="B1307" s="6"/>
    </row>
    <row r="1308" spans="2:2" ht="24.75" customHeight="1" x14ac:dyDescent="0.25">
      <c r="B1308" s="6"/>
    </row>
    <row r="1309" spans="2:2" ht="24.75" customHeight="1" x14ac:dyDescent="0.25">
      <c r="B1309" s="6"/>
    </row>
    <row r="1310" spans="2:2" ht="24.75" customHeight="1" x14ac:dyDescent="0.25">
      <c r="B1310" s="6"/>
    </row>
    <row r="1311" spans="2:2" ht="24.75" customHeight="1" x14ac:dyDescent="0.25">
      <c r="B1311" s="6"/>
    </row>
    <row r="1312" spans="2:2" ht="24.75" customHeight="1" x14ac:dyDescent="0.25">
      <c r="B1312" s="6"/>
    </row>
    <row r="1313" spans="2:2" ht="24.75" customHeight="1" x14ac:dyDescent="0.25">
      <c r="B1313" s="6"/>
    </row>
    <row r="1314" spans="2:2" ht="24.75" customHeight="1" x14ac:dyDescent="0.25">
      <c r="B1314" s="6"/>
    </row>
    <row r="1315" spans="2:2" ht="24.75" customHeight="1" x14ac:dyDescent="0.25">
      <c r="B1315" s="6"/>
    </row>
    <row r="1316" spans="2:2" ht="24.75" customHeight="1" x14ac:dyDescent="0.25">
      <c r="B1316" s="6"/>
    </row>
    <row r="1317" spans="2:2" ht="24.75" customHeight="1" x14ac:dyDescent="0.25">
      <c r="B1317" s="6"/>
    </row>
    <row r="1318" spans="2:2" ht="24.75" customHeight="1" x14ac:dyDescent="0.25">
      <c r="B1318" s="6"/>
    </row>
    <row r="1319" spans="2:2" ht="24.75" customHeight="1" x14ac:dyDescent="0.25">
      <c r="B1319" s="6"/>
    </row>
    <row r="1320" spans="2:2" ht="24.75" customHeight="1" x14ac:dyDescent="0.25">
      <c r="B1320" s="6"/>
    </row>
    <row r="1321" spans="2:2" ht="24.75" customHeight="1" x14ac:dyDescent="0.25">
      <c r="B1321" s="6"/>
    </row>
    <row r="1322" spans="2:2" ht="24.75" customHeight="1" x14ac:dyDescent="0.25">
      <c r="B1322" s="6"/>
    </row>
    <row r="1323" spans="2:2" ht="24.75" customHeight="1" x14ac:dyDescent="0.25">
      <c r="B1323" s="6"/>
    </row>
    <row r="1324" spans="2:2" ht="24.75" customHeight="1" x14ac:dyDescent="0.25">
      <c r="B1324" s="6"/>
    </row>
    <row r="1325" spans="2:2" ht="24.75" customHeight="1" x14ac:dyDescent="0.25">
      <c r="B1325" s="6"/>
    </row>
    <row r="1326" spans="2:2" ht="24.75" customHeight="1" x14ac:dyDescent="0.25">
      <c r="B1326" s="6"/>
    </row>
    <row r="1327" spans="2:2" ht="24.75" customHeight="1" x14ac:dyDescent="0.25">
      <c r="B1327" s="6"/>
    </row>
    <row r="1328" spans="2:2" ht="24.75" customHeight="1" x14ac:dyDescent="0.25">
      <c r="B1328" s="6"/>
    </row>
    <row r="1329" spans="2:2" ht="24.75" customHeight="1" x14ac:dyDescent="0.25">
      <c r="B1329" s="6"/>
    </row>
    <row r="1330" spans="2:2" ht="24.75" customHeight="1" x14ac:dyDescent="0.25">
      <c r="B1330" s="6"/>
    </row>
    <row r="1331" spans="2:2" ht="24.75" customHeight="1" x14ac:dyDescent="0.25">
      <c r="B1331" s="6"/>
    </row>
    <row r="1332" spans="2:2" ht="24.75" customHeight="1" x14ac:dyDescent="0.25">
      <c r="B1332" s="6"/>
    </row>
    <row r="1333" spans="2:2" ht="24.75" customHeight="1" x14ac:dyDescent="0.25">
      <c r="B1333" s="6"/>
    </row>
    <row r="1334" spans="2:2" ht="24.75" customHeight="1" x14ac:dyDescent="0.25">
      <c r="B1334" s="6"/>
    </row>
    <row r="1335" spans="2:2" ht="24.75" customHeight="1" x14ac:dyDescent="0.25">
      <c r="B1335" s="6"/>
    </row>
    <row r="1336" spans="2:2" ht="24.75" customHeight="1" x14ac:dyDescent="0.25">
      <c r="B1336" s="6"/>
    </row>
    <row r="1337" spans="2:2" ht="24.75" customHeight="1" x14ac:dyDescent="0.25">
      <c r="B1337" s="6"/>
    </row>
    <row r="1338" spans="2:2" ht="24.75" customHeight="1" x14ac:dyDescent="0.25">
      <c r="B1338" s="6"/>
    </row>
    <row r="1339" spans="2:2" ht="24.75" customHeight="1" x14ac:dyDescent="0.25">
      <c r="B1339" s="6"/>
    </row>
    <row r="1340" spans="2:2" ht="24.75" customHeight="1" x14ac:dyDescent="0.25">
      <c r="B1340" s="6"/>
    </row>
    <row r="1341" spans="2:2" ht="24.75" customHeight="1" x14ac:dyDescent="0.25">
      <c r="B1341" s="6"/>
    </row>
    <row r="1342" spans="2:2" ht="24.75" customHeight="1" x14ac:dyDescent="0.25">
      <c r="B1342" s="6"/>
    </row>
    <row r="1343" spans="2:2" ht="24.75" customHeight="1" x14ac:dyDescent="0.25">
      <c r="B1343" s="6"/>
    </row>
    <row r="1344" spans="2:2" ht="24.75" customHeight="1" x14ac:dyDescent="0.25">
      <c r="B1344" s="6"/>
    </row>
    <row r="1345" spans="2:2" ht="24.75" customHeight="1" x14ac:dyDescent="0.25">
      <c r="B1345" s="6"/>
    </row>
    <row r="1346" spans="2:2" ht="24.75" customHeight="1" x14ac:dyDescent="0.25">
      <c r="B1346" s="6"/>
    </row>
    <row r="1347" spans="2:2" ht="24.75" customHeight="1" x14ac:dyDescent="0.25">
      <c r="B1347" s="6"/>
    </row>
    <row r="1348" spans="2:2" ht="24.75" customHeight="1" x14ac:dyDescent="0.25">
      <c r="B1348" s="6"/>
    </row>
    <row r="1349" spans="2:2" ht="24.75" customHeight="1" x14ac:dyDescent="0.25">
      <c r="B1349" s="6"/>
    </row>
    <row r="1350" spans="2:2" ht="24.75" customHeight="1" x14ac:dyDescent="0.25">
      <c r="B1350" s="6"/>
    </row>
    <row r="1351" spans="2:2" ht="24.75" customHeight="1" x14ac:dyDescent="0.25">
      <c r="B1351" s="6"/>
    </row>
    <row r="1352" spans="2:2" ht="24.75" customHeight="1" x14ac:dyDescent="0.25">
      <c r="B1352" s="6"/>
    </row>
    <row r="1353" spans="2:2" ht="24.75" customHeight="1" x14ac:dyDescent="0.25">
      <c r="B1353" s="6"/>
    </row>
    <row r="1354" spans="2:2" ht="24.75" customHeight="1" x14ac:dyDescent="0.25">
      <c r="B1354" s="6"/>
    </row>
    <row r="1355" spans="2:2" ht="24.75" customHeight="1" x14ac:dyDescent="0.25">
      <c r="B1355" s="6"/>
    </row>
    <row r="1356" spans="2:2" ht="24.75" customHeight="1" x14ac:dyDescent="0.25">
      <c r="B1356" s="6"/>
    </row>
    <row r="1357" spans="2:2" ht="24.75" customHeight="1" x14ac:dyDescent="0.25">
      <c r="B1357" s="6"/>
    </row>
    <row r="1358" spans="2:2" ht="24.75" customHeight="1" x14ac:dyDescent="0.25">
      <c r="B1358" s="6"/>
    </row>
    <row r="1359" spans="2:2" ht="24.75" customHeight="1" x14ac:dyDescent="0.25">
      <c r="B1359" s="6"/>
    </row>
    <row r="1360" spans="2:2" ht="24.75" customHeight="1" x14ac:dyDescent="0.25">
      <c r="B1360" s="6"/>
    </row>
    <row r="1361" spans="2:2" ht="24.75" customHeight="1" x14ac:dyDescent="0.25">
      <c r="B1361" s="6"/>
    </row>
    <row r="1362" spans="2:2" ht="24.75" customHeight="1" x14ac:dyDescent="0.25">
      <c r="B1362" s="6"/>
    </row>
    <row r="1363" spans="2:2" ht="24.75" customHeight="1" x14ac:dyDescent="0.25">
      <c r="B1363" s="6"/>
    </row>
    <row r="1364" spans="2:2" ht="24.75" customHeight="1" x14ac:dyDescent="0.25">
      <c r="B1364" s="6"/>
    </row>
    <row r="1365" spans="2:2" ht="24.75" customHeight="1" x14ac:dyDescent="0.25">
      <c r="B1365" s="6"/>
    </row>
    <row r="1366" spans="2:2" ht="24.75" customHeight="1" x14ac:dyDescent="0.25">
      <c r="B1366" s="6"/>
    </row>
    <row r="1367" spans="2:2" ht="24.75" customHeight="1" x14ac:dyDescent="0.25">
      <c r="B1367" s="6"/>
    </row>
    <row r="1368" spans="2:2" ht="24.75" customHeight="1" x14ac:dyDescent="0.25">
      <c r="B1368" s="6"/>
    </row>
    <row r="1369" spans="2:2" ht="24.75" customHeight="1" x14ac:dyDescent="0.25">
      <c r="B1369" s="6"/>
    </row>
    <row r="1370" spans="2:2" ht="24.75" customHeight="1" x14ac:dyDescent="0.25">
      <c r="B1370" s="6"/>
    </row>
    <row r="1371" spans="2:2" ht="24.75" customHeight="1" x14ac:dyDescent="0.25">
      <c r="B1371" s="6"/>
    </row>
    <row r="1372" spans="2:2" ht="24.75" customHeight="1" x14ac:dyDescent="0.25">
      <c r="B1372" s="6"/>
    </row>
    <row r="1373" spans="2:2" ht="24.75" customHeight="1" x14ac:dyDescent="0.25">
      <c r="B1373" s="6"/>
    </row>
    <row r="1374" spans="2:2" ht="24.75" customHeight="1" x14ac:dyDescent="0.25">
      <c r="B1374" s="6"/>
    </row>
    <row r="1375" spans="2:2" ht="24.75" customHeight="1" x14ac:dyDescent="0.25">
      <c r="B1375" s="6"/>
    </row>
    <row r="1376" spans="2:2" ht="24.75" customHeight="1" x14ac:dyDescent="0.25">
      <c r="B1376" s="6"/>
    </row>
    <row r="1377" spans="2:2" ht="24.75" customHeight="1" x14ac:dyDescent="0.25">
      <c r="B1377" s="6"/>
    </row>
    <row r="1378" spans="2:2" ht="24.75" customHeight="1" x14ac:dyDescent="0.25">
      <c r="B1378" s="6"/>
    </row>
    <row r="1379" spans="2:2" ht="24.75" customHeight="1" x14ac:dyDescent="0.25">
      <c r="B1379" s="6"/>
    </row>
    <row r="1380" spans="2:2" ht="24.75" customHeight="1" x14ac:dyDescent="0.25">
      <c r="B1380" s="6"/>
    </row>
    <row r="1381" spans="2:2" ht="24.75" customHeight="1" x14ac:dyDescent="0.25">
      <c r="B1381" s="6"/>
    </row>
    <row r="1382" spans="2:2" ht="24.75" customHeight="1" x14ac:dyDescent="0.25">
      <c r="B1382" s="6"/>
    </row>
    <row r="1383" spans="2:2" ht="24.75" customHeight="1" x14ac:dyDescent="0.25">
      <c r="B1383" s="6"/>
    </row>
    <row r="1384" spans="2:2" ht="24.75" customHeight="1" x14ac:dyDescent="0.25">
      <c r="B1384" s="6"/>
    </row>
    <row r="1385" spans="2:2" ht="24.75" customHeight="1" x14ac:dyDescent="0.25">
      <c r="B1385" s="6"/>
    </row>
    <row r="1386" spans="2:2" ht="24.75" customHeight="1" x14ac:dyDescent="0.25">
      <c r="B1386" s="6"/>
    </row>
    <row r="1387" spans="2:2" ht="24.75" customHeight="1" x14ac:dyDescent="0.25">
      <c r="B1387" s="6"/>
    </row>
    <row r="1388" spans="2:2" ht="24.75" customHeight="1" x14ac:dyDescent="0.25">
      <c r="B1388" s="6"/>
    </row>
    <row r="1389" spans="2:2" ht="24.75" customHeight="1" x14ac:dyDescent="0.25">
      <c r="B1389" s="6"/>
    </row>
    <row r="1390" spans="2:2" ht="24.75" customHeight="1" x14ac:dyDescent="0.25">
      <c r="B1390" s="6"/>
    </row>
    <row r="1391" spans="2:2" ht="24.75" customHeight="1" x14ac:dyDescent="0.25">
      <c r="B1391" s="6"/>
    </row>
    <row r="1392" spans="2:2" ht="24.75" customHeight="1" x14ac:dyDescent="0.25">
      <c r="B1392" s="6"/>
    </row>
    <row r="1393" spans="2:2" ht="24.75" customHeight="1" x14ac:dyDescent="0.25">
      <c r="B1393" s="6"/>
    </row>
    <row r="1394" spans="2:2" ht="24.75" customHeight="1" x14ac:dyDescent="0.25">
      <c r="B1394" s="6"/>
    </row>
    <row r="1395" spans="2:2" ht="24.75" customHeight="1" x14ac:dyDescent="0.25">
      <c r="B1395" s="6"/>
    </row>
    <row r="1396" spans="2:2" ht="24.75" customHeight="1" x14ac:dyDescent="0.25">
      <c r="B1396" s="6"/>
    </row>
    <row r="1397" spans="2:2" ht="24.75" customHeight="1" x14ac:dyDescent="0.25">
      <c r="B1397" s="6"/>
    </row>
    <row r="1398" spans="2:2" ht="24.75" customHeight="1" x14ac:dyDescent="0.25">
      <c r="B1398" s="6"/>
    </row>
    <row r="1399" spans="2:2" ht="24.75" customHeight="1" x14ac:dyDescent="0.25">
      <c r="B1399" s="6"/>
    </row>
    <row r="1400" spans="2:2" ht="24.75" customHeight="1" x14ac:dyDescent="0.25">
      <c r="B1400" s="6"/>
    </row>
    <row r="1401" spans="2:2" ht="24.75" customHeight="1" x14ac:dyDescent="0.25">
      <c r="B1401" s="6"/>
    </row>
    <row r="1402" spans="2:2" ht="24.75" customHeight="1" x14ac:dyDescent="0.25">
      <c r="B1402" s="6"/>
    </row>
    <row r="1403" spans="2:2" ht="24.75" customHeight="1" x14ac:dyDescent="0.25">
      <c r="B1403" s="6"/>
    </row>
    <row r="1404" spans="2:2" ht="24.75" customHeight="1" x14ac:dyDescent="0.25">
      <c r="B1404" s="6"/>
    </row>
    <row r="1405" spans="2:2" ht="24.75" customHeight="1" x14ac:dyDescent="0.25">
      <c r="B1405" s="6"/>
    </row>
    <row r="1406" spans="2:2" ht="24.75" customHeight="1" x14ac:dyDescent="0.25">
      <c r="B1406" s="6"/>
    </row>
    <row r="1407" spans="2:2" ht="24.75" customHeight="1" x14ac:dyDescent="0.25">
      <c r="B1407" s="6"/>
    </row>
    <row r="1408" spans="2:2" ht="24.75" customHeight="1" x14ac:dyDescent="0.25">
      <c r="B1408" s="6"/>
    </row>
    <row r="1409" spans="2:2" ht="24.75" customHeight="1" x14ac:dyDescent="0.25">
      <c r="B1409" s="6"/>
    </row>
    <row r="1410" spans="2:2" ht="24.75" customHeight="1" x14ac:dyDescent="0.25">
      <c r="B1410" s="6"/>
    </row>
    <row r="1411" spans="2:2" ht="24.75" customHeight="1" x14ac:dyDescent="0.25">
      <c r="B1411" s="6"/>
    </row>
    <row r="1412" spans="2:2" ht="24.75" customHeight="1" x14ac:dyDescent="0.25">
      <c r="B1412" s="6"/>
    </row>
    <row r="1413" spans="2:2" ht="24.75" customHeight="1" x14ac:dyDescent="0.25">
      <c r="B1413" s="6"/>
    </row>
    <row r="1414" spans="2:2" ht="24.75" customHeight="1" x14ac:dyDescent="0.25">
      <c r="B1414" s="6"/>
    </row>
    <row r="1415" spans="2:2" ht="24.75" customHeight="1" x14ac:dyDescent="0.25">
      <c r="B1415" s="6"/>
    </row>
    <row r="1416" spans="2:2" ht="24.75" customHeight="1" x14ac:dyDescent="0.25">
      <c r="B1416" s="6"/>
    </row>
    <row r="1417" spans="2:2" ht="24.75" customHeight="1" x14ac:dyDescent="0.25">
      <c r="B1417" s="6"/>
    </row>
    <row r="1418" spans="2:2" ht="24.75" customHeight="1" x14ac:dyDescent="0.25">
      <c r="B1418" s="6"/>
    </row>
    <row r="1419" spans="2:2" ht="24.75" customHeight="1" x14ac:dyDescent="0.25">
      <c r="B1419" s="6"/>
    </row>
    <row r="1420" spans="2:2" ht="24.75" customHeight="1" x14ac:dyDescent="0.25">
      <c r="B1420" s="6"/>
    </row>
    <row r="1421" spans="2:2" ht="24.75" customHeight="1" x14ac:dyDescent="0.25">
      <c r="B1421" s="6"/>
    </row>
    <row r="1422" spans="2:2" ht="24.75" customHeight="1" x14ac:dyDescent="0.25">
      <c r="B1422" s="6"/>
    </row>
    <row r="1423" spans="2:2" ht="24.75" customHeight="1" x14ac:dyDescent="0.25">
      <c r="B1423" s="6"/>
    </row>
    <row r="1424" spans="2:2" ht="24.75" customHeight="1" x14ac:dyDescent="0.25">
      <c r="B1424" s="6"/>
    </row>
    <row r="1425" spans="2:2" ht="24.75" customHeight="1" x14ac:dyDescent="0.25">
      <c r="B1425" s="6"/>
    </row>
    <row r="1426" spans="2:2" ht="24.75" customHeight="1" x14ac:dyDescent="0.25">
      <c r="B1426" s="6"/>
    </row>
    <row r="1427" spans="2:2" ht="24.75" customHeight="1" x14ac:dyDescent="0.25">
      <c r="B1427" s="6"/>
    </row>
    <row r="1428" spans="2:2" ht="24.75" customHeight="1" x14ac:dyDescent="0.25">
      <c r="B1428" s="6"/>
    </row>
    <row r="1429" spans="2:2" ht="24.75" customHeight="1" x14ac:dyDescent="0.25">
      <c r="B1429" s="6"/>
    </row>
    <row r="1430" spans="2:2" ht="24.75" customHeight="1" x14ac:dyDescent="0.25">
      <c r="B1430" s="6"/>
    </row>
    <row r="1431" spans="2:2" ht="24.75" customHeight="1" x14ac:dyDescent="0.25">
      <c r="B1431" s="6"/>
    </row>
    <row r="1432" spans="2:2" ht="24.75" customHeight="1" x14ac:dyDescent="0.25">
      <c r="B1432" s="6"/>
    </row>
    <row r="1433" spans="2:2" ht="24.75" customHeight="1" x14ac:dyDescent="0.25">
      <c r="B1433" s="6"/>
    </row>
    <row r="1434" spans="2:2" ht="24.75" customHeight="1" x14ac:dyDescent="0.25">
      <c r="B1434" s="6"/>
    </row>
    <row r="1435" spans="2:2" ht="24.75" customHeight="1" x14ac:dyDescent="0.25">
      <c r="B1435" s="6"/>
    </row>
    <row r="1436" spans="2:2" ht="24.75" customHeight="1" x14ac:dyDescent="0.25">
      <c r="B1436" s="6"/>
    </row>
    <row r="1437" spans="2:2" ht="24.75" customHeight="1" x14ac:dyDescent="0.25">
      <c r="B1437" s="6"/>
    </row>
    <row r="1438" spans="2:2" ht="24.75" customHeight="1" x14ac:dyDescent="0.25">
      <c r="B1438" s="6"/>
    </row>
    <row r="1439" spans="2:2" ht="24.75" customHeight="1" x14ac:dyDescent="0.25">
      <c r="B1439" s="6"/>
    </row>
    <row r="1440" spans="2:2" ht="24.75" customHeight="1" x14ac:dyDescent="0.25">
      <c r="B1440" s="6"/>
    </row>
    <row r="1441" spans="2:2" ht="24.75" customHeight="1" x14ac:dyDescent="0.25">
      <c r="B1441" s="6"/>
    </row>
    <row r="1442" spans="2:2" ht="24.75" customHeight="1" x14ac:dyDescent="0.25">
      <c r="B1442" s="6"/>
    </row>
    <row r="1443" spans="2:2" ht="24.75" customHeight="1" x14ac:dyDescent="0.25">
      <c r="B1443" s="6"/>
    </row>
    <row r="1444" spans="2:2" ht="24.75" customHeight="1" x14ac:dyDescent="0.25">
      <c r="B1444" s="6"/>
    </row>
    <row r="1445" spans="2:2" ht="24.75" customHeight="1" x14ac:dyDescent="0.25">
      <c r="B1445" s="6"/>
    </row>
    <row r="1446" spans="2:2" ht="24.75" customHeight="1" x14ac:dyDescent="0.25">
      <c r="B1446" s="6"/>
    </row>
    <row r="1447" spans="2:2" ht="24.75" customHeight="1" x14ac:dyDescent="0.25">
      <c r="B1447" s="6"/>
    </row>
    <row r="1448" spans="2:2" ht="24.75" customHeight="1" x14ac:dyDescent="0.25">
      <c r="B1448" s="6"/>
    </row>
    <row r="1449" spans="2:2" ht="24.75" customHeight="1" x14ac:dyDescent="0.25">
      <c r="B1449" s="6"/>
    </row>
    <row r="1450" spans="2:2" ht="24.75" customHeight="1" x14ac:dyDescent="0.25">
      <c r="B1450" s="6"/>
    </row>
    <row r="1451" spans="2:2" ht="24.75" customHeight="1" x14ac:dyDescent="0.25">
      <c r="B1451" s="6"/>
    </row>
    <row r="1452" spans="2:2" ht="24.75" customHeight="1" x14ac:dyDescent="0.25">
      <c r="B1452" s="6"/>
    </row>
    <row r="1453" spans="2:2" ht="24.75" customHeight="1" x14ac:dyDescent="0.25">
      <c r="B1453" s="6"/>
    </row>
    <row r="1454" spans="2:2" ht="24.75" customHeight="1" x14ac:dyDescent="0.25">
      <c r="B1454" s="6"/>
    </row>
    <row r="1455" spans="2:2" ht="24.75" customHeight="1" x14ac:dyDescent="0.25">
      <c r="B1455" s="6"/>
    </row>
    <row r="1456" spans="2:2" ht="24.75" customHeight="1" x14ac:dyDescent="0.25">
      <c r="B1456" s="6"/>
    </row>
    <row r="1457" spans="2:2" ht="24.75" customHeight="1" x14ac:dyDescent="0.25">
      <c r="B1457" s="6"/>
    </row>
    <row r="1458" spans="2:2" ht="24.75" customHeight="1" x14ac:dyDescent="0.25">
      <c r="B1458" s="6"/>
    </row>
    <row r="1459" spans="2:2" ht="24.75" customHeight="1" x14ac:dyDescent="0.25">
      <c r="B1459" s="6"/>
    </row>
    <row r="1460" spans="2:2" ht="24.75" customHeight="1" x14ac:dyDescent="0.25">
      <c r="B1460" s="6"/>
    </row>
    <row r="1461" spans="2:2" ht="24.75" customHeight="1" x14ac:dyDescent="0.25">
      <c r="B1461" s="6"/>
    </row>
    <row r="1462" spans="2:2" ht="24.75" customHeight="1" x14ac:dyDescent="0.25">
      <c r="B1462" s="6"/>
    </row>
    <row r="1463" spans="2:2" ht="24.75" customHeight="1" x14ac:dyDescent="0.25">
      <c r="B1463" s="6"/>
    </row>
    <row r="1464" spans="2:2" ht="24.75" customHeight="1" x14ac:dyDescent="0.25">
      <c r="B1464" s="6"/>
    </row>
    <row r="1465" spans="2:2" ht="24.75" customHeight="1" x14ac:dyDescent="0.25">
      <c r="B1465" s="6"/>
    </row>
    <row r="1466" spans="2:2" ht="24.75" customHeight="1" x14ac:dyDescent="0.25">
      <c r="B1466" s="6"/>
    </row>
    <row r="1467" spans="2:2" ht="24.75" customHeight="1" x14ac:dyDescent="0.25">
      <c r="B1467" s="6"/>
    </row>
    <row r="1468" spans="2:2" ht="24.75" customHeight="1" x14ac:dyDescent="0.25">
      <c r="B1468" s="6"/>
    </row>
    <row r="1469" spans="2:2" ht="24.75" customHeight="1" x14ac:dyDescent="0.25">
      <c r="B1469" s="6"/>
    </row>
    <row r="1470" spans="2:2" ht="24.75" customHeight="1" x14ac:dyDescent="0.25">
      <c r="B1470" s="6"/>
    </row>
    <row r="1471" spans="2:2" ht="24.75" customHeight="1" x14ac:dyDescent="0.25">
      <c r="B1471" s="6"/>
    </row>
    <row r="1472" spans="2:2" ht="24.75" customHeight="1" x14ac:dyDescent="0.25">
      <c r="B1472" s="6"/>
    </row>
    <row r="1473" spans="2:2" ht="24.75" customHeight="1" x14ac:dyDescent="0.25">
      <c r="B1473" s="6"/>
    </row>
    <row r="1474" spans="2:2" ht="24.75" customHeight="1" x14ac:dyDescent="0.25">
      <c r="B1474" s="6"/>
    </row>
    <row r="1475" spans="2:2" ht="24.75" customHeight="1" x14ac:dyDescent="0.25">
      <c r="B1475" s="6"/>
    </row>
    <row r="1476" spans="2:2" ht="24.75" customHeight="1" x14ac:dyDescent="0.25">
      <c r="B1476" s="6"/>
    </row>
    <row r="1477" spans="2:2" ht="24.75" customHeight="1" x14ac:dyDescent="0.25">
      <c r="B1477" s="6"/>
    </row>
    <row r="1478" spans="2:2" ht="24.75" customHeight="1" x14ac:dyDescent="0.25">
      <c r="B1478" s="6"/>
    </row>
    <row r="1479" spans="2:2" ht="24.75" customHeight="1" x14ac:dyDescent="0.25">
      <c r="B1479" s="6"/>
    </row>
    <row r="1480" spans="2:2" ht="24.75" customHeight="1" x14ac:dyDescent="0.25">
      <c r="B1480" s="6"/>
    </row>
    <row r="1481" spans="2:2" ht="24.75" customHeight="1" x14ac:dyDescent="0.25">
      <c r="B1481" s="6"/>
    </row>
    <row r="1482" spans="2:2" ht="24.75" customHeight="1" x14ac:dyDescent="0.25">
      <c r="B1482" s="6"/>
    </row>
    <row r="1483" spans="2:2" ht="24.75" customHeight="1" x14ac:dyDescent="0.25">
      <c r="B1483" s="6"/>
    </row>
    <row r="1484" spans="2:2" ht="24.75" customHeight="1" x14ac:dyDescent="0.25">
      <c r="B1484" s="6"/>
    </row>
    <row r="1485" spans="2:2" ht="24.75" customHeight="1" x14ac:dyDescent="0.25">
      <c r="B1485" s="6"/>
    </row>
    <row r="1486" spans="2:2" ht="24.75" customHeight="1" x14ac:dyDescent="0.25">
      <c r="B1486" s="6"/>
    </row>
    <row r="1487" spans="2:2" ht="24.75" customHeight="1" x14ac:dyDescent="0.25">
      <c r="B1487" s="6"/>
    </row>
    <row r="1488" spans="2:2" ht="24.75" customHeight="1" x14ac:dyDescent="0.25">
      <c r="B1488" s="6"/>
    </row>
    <row r="1489" spans="2:2" ht="24.75" customHeight="1" x14ac:dyDescent="0.25">
      <c r="B1489" s="6"/>
    </row>
    <row r="1490" spans="2:2" ht="24.75" customHeight="1" x14ac:dyDescent="0.25">
      <c r="B1490" s="6"/>
    </row>
    <row r="1491" spans="2:2" ht="24.75" customHeight="1" x14ac:dyDescent="0.25">
      <c r="B1491" s="6"/>
    </row>
    <row r="1492" spans="2:2" ht="24.75" customHeight="1" x14ac:dyDescent="0.25">
      <c r="B1492" s="6"/>
    </row>
    <row r="1493" spans="2:2" ht="24.75" customHeight="1" x14ac:dyDescent="0.25">
      <c r="B1493" s="6"/>
    </row>
    <row r="1494" spans="2:2" ht="24.75" customHeight="1" x14ac:dyDescent="0.25">
      <c r="B1494" s="6"/>
    </row>
    <row r="1495" spans="2:2" ht="24.75" customHeight="1" x14ac:dyDescent="0.25">
      <c r="B1495" s="6"/>
    </row>
    <row r="1496" spans="2:2" ht="24.75" customHeight="1" x14ac:dyDescent="0.25">
      <c r="B1496" s="6"/>
    </row>
    <row r="1497" spans="2:2" ht="24.75" customHeight="1" x14ac:dyDescent="0.25">
      <c r="B1497" s="6"/>
    </row>
    <row r="1498" spans="2:2" ht="24.75" customHeight="1" x14ac:dyDescent="0.25">
      <c r="B1498" s="6"/>
    </row>
    <row r="1499" spans="2:2" ht="24.75" customHeight="1" x14ac:dyDescent="0.25">
      <c r="B1499" s="6"/>
    </row>
    <row r="1500" spans="2:2" ht="24.75" customHeight="1" x14ac:dyDescent="0.25">
      <c r="B1500" s="6"/>
    </row>
    <row r="1501" spans="2:2" ht="24.75" customHeight="1" x14ac:dyDescent="0.25">
      <c r="B1501" s="6"/>
    </row>
    <row r="1502" spans="2:2" ht="24.75" customHeight="1" x14ac:dyDescent="0.25">
      <c r="B1502" s="6"/>
    </row>
    <row r="1503" spans="2:2" ht="24.75" customHeight="1" x14ac:dyDescent="0.25">
      <c r="B1503" s="6"/>
    </row>
    <row r="1504" spans="2:2" ht="24.75" customHeight="1" x14ac:dyDescent="0.25">
      <c r="B1504" s="6"/>
    </row>
    <row r="1505" spans="2:2" ht="24.75" customHeight="1" x14ac:dyDescent="0.25">
      <c r="B1505" s="6"/>
    </row>
    <row r="1506" spans="2:2" ht="24.75" customHeight="1" x14ac:dyDescent="0.25">
      <c r="B1506" s="6"/>
    </row>
    <row r="1507" spans="2:2" ht="24.75" customHeight="1" x14ac:dyDescent="0.25">
      <c r="B1507" s="6"/>
    </row>
    <row r="1508" spans="2:2" ht="24.75" customHeight="1" x14ac:dyDescent="0.25">
      <c r="B1508" s="6"/>
    </row>
    <row r="1509" spans="2:2" ht="24.75" customHeight="1" x14ac:dyDescent="0.25">
      <c r="B1509" s="6"/>
    </row>
    <row r="1510" spans="2:2" ht="24.75" customHeight="1" x14ac:dyDescent="0.25">
      <c r="B1510" s="6"/>
    </row>
    <row r="1511" spans="2:2" ht="24.75" customHeight="1" x14ac:dyDescent="0.25">
      <c r="B1511" s="6"/>
    </row>
    <row r="1512" spans="2:2" ht="24.75" customHeight="1" x14ac:dyDescent="0.25">
      <c r="B1512" s="6"/>
    </row>
    <row r="1513" spans="2:2" ht="24.75" customHeight="1" x14ac:dyDescent="0.25">
      <c r="B1513" s="6"/>
    </row>
    <row r="1514" spans="2:2" ht="24.75" customHeight="1" x14ac:dyDescent="0.25">
      <c r="B1514" s="6"/>
    </row>
    <row r="1515" spans="2:2" ht="24.75" customHeight="1" x14ac:dyDescent="0.25">
      <c r="B1515" s="6"/>
    </row>
    <row r="1516" spans="2:2" ht="24.75" customHeight="1" x14ac:dyDescent="0.25">
      <c r="B1516" s="6"/>
    </row>
    <row r="1517" spans="2:2" ht="24.75" customHeight="1" x14ac:dyDescent="0.25">
      <c r="B1517" s="6"/>
    </row>
    <row r="1518" spans="2:2" ht="24.75" customHeight="1" x14ac:dyDescent="0.25">
      <c r="B1518" s="6"/>
    </row>
    <row r="1519" spans="2:2" ht="24.75" customHeight="1" x14ac:dyDescent="0.25">
      <c r="B1519" s="6"/>
    </row>
    <row r="1520" spans="2:2" ht="24.75" customHeight="1" x14ac:dyDescent="0.25">
      <c r="B1520" s="6"/>
    </row>
    <row r="1521" spans="2:2" ht="24.75" customHeight="1" x14ac:dyDescent="0.25">
      <c r="B1521" s="6"/>
    </row>
    <row r="1522" spans="2:2" ht="24.75" customHeight="1" x14ac:dyDescent="0.25">
      <c r="B1522" s="6"/>
    </row>
    <row r="1523" spans="2:2" ht="24.75" customHeight="1" x14ac:dyDescent="0.25">
      <c r="B1523" s="6"/>
    </row>
    <row r="1524" spans="2:2" ht="24.75" customHeight="1" x14ac:dyDescent="0.25">
      <c r="B1524" s="6"/>
    </row>
    <row r="1525" spans="2:2" ht="24.75" customHeight="1" x14ac:dyDescent="0.25">
      <c r="B1525" s="6"/>
    </row>
    <row r="1526" spans="2:2" ht="24.75" customHeight="1" x14ac:dyDescent="0.25">
      <c r="B1526" s="6"/>
    </row>
    <row r="1527" spans="2:2" ht="24.75" customHeight="1" x14ac:dyDescent="0.25">
      <c r="B1527" s="6"/>
    </row>
    <row r="1528" spans="2:2" ht="24.75" customHeight="1" x14ac:dyDescent="0.25">
      <c r="B1528" s="6"/>
    </row>
    <row r="1529" spans="2:2" ht="24.75" customHeight="1" x14ac:dyDescent="0.25">
      <c r="B1529" s="6"/>
    </row>
    <row r="1530" spans="2:2" ht="24.75" customHeight="1" x14ac:dyDescent="0.25">
      <c r="B1530" s="6"/>
    </row>
    <row r="1531" spans="2:2" ht="24.75" customHeight="1" x14ac:dyDescent="0.25">
      <c r="B1531" s="6"/>
    </row>
    <row r="1532" spans="2:2" ht="24.75" customHeight="1" x14ac:dyDescent="0.25">
      <c r="B1532" s="6"/>
    </row>
    <row r="1533" spans="2:2" ht="24.75" customHeight="1" x14ac:dyDescent="0.25">
      <c r="B1533" s="6"/>
    </row>
    <row r="1534" spans="2:2" ht="24.75" customHeight="1" x14ac:dyDescent="0.25">
      <c r="B1534" s="6"/>
    </row>
    <row r="1535" spans="2:2" ht="24.75" customHeight="1" x14ac:dyDescent="0.25">
      <c r="B1535" s="6"/>
    </row>
    <row r="1536" spans="2:2" ht="24.75" customHeight="1" x14ac:dyDescent="0.25">
      <c r="B1536" s="6"/>
    </row>
    <row r="1537" spans="2:2" ht="24.75" customHeight="1" x14ac:dyDescent="0.25">
      <c r="B1537" s="6"/>
    </row>
    <row r="1538" spans="2:2" ht="24.75" customHeight="1" x14ac:dyDescent="0.25">
      <c r="B1538" s="6"/>
    </row>
    <row r="1539" spans="2:2" ht="24.75" customHeight="1" x14ac:dyDescent="0.25">
      <c r="B1539" s="6"/>
    </row>
    <row r="1540" spans="2:2" ht="24.75" customHeight="1" x14ac:dyDescent="0.25">
      <c r="B1540" s="6"/>
    </row>
    <row r="1541" spans="2:2" ht="24.75" customHeight="1" x14ac:dyDescent="0.25">
      <c r="B1541" s="6"/>
    </row>
    <row r="1542" spans="2:2" ht="24.75" customHeight="1" x14ac:dyDescent="0.25">
      <c r="B1542" s="6"/>
    </row>
    <row r="1543" spans="2:2" ht="24.75" customHeight="1" x14ac:dyDescent="0.25">
      <c r="B1543" s="6"/>
    </row>
    <row r="1544" spans="2:2" ht="24.75" customHeight="1" x14ac:dyDescent="0.25">
      <c r="B1544" s="6"/>
    </row>
    <row r="1545" spans="2:2" ht="24.75" customHeight="1" x14ac:dyDescent="0.25">
      <c r="B1545" s="6"/>
    </row>
    <row r="1546" spans="2:2" ht="24.75" customHeight="1" x14ac:dyDescent="0.25">
      <c r="B1546" s="6"/>
    </row>
    <row r="1547" spans="2:2" ht="24.75" customHeight="1" x14ac:dyDescent="0.25">
      <c r="B1547" s="6"/>
    </row>
    <row r="1548" spans="2:2" ht="24.75" customHeight="1" x14ac:dyDescent="0.25">
      <c r="B1548" s="6"/>
    </row>
    <row r="1549" spans="2:2" ht="24.75" customHeight="1" x14ac:dyDescent="0.25">
      <c r="B1549" s="6"/>
    </row>
    <row r="1550" spans="2:2" ht="24.75" customHeight="1" x14ac:dyDescent="0.25">
      <c r="B1550" s="6"/>
    </row>
    <row r="1551" spans="2:2" ht="24.75" customHeight="1" x14ac:dyDescent="0.25">
      <c r="B1551" s="6"/>
    </row>
    <row r="1552" spans="2:2" ht="24.75" customHeight="1" x14ac:dyDescent="0.25">
      <c r="B1552" s="6"/>
    </row>
    <row r="1553" spans="2:2" ht="24.75" customHeight="1" x14ac:dyDescent="0.25">
      <c r="B1553" s="6"/>
    </row>
    <row r="1554" spans="2:2" ht="24.75" customHeight="1" x14ac:dyDescent="0.25">
      <c r="B1554" s="6"/>
    </row>
    <row r="1555" spans="2:2" ht="24.75" customHeight="1" x14ac:dyDescent="0.25">
      <c r="B1555" s="6"/>
    </row>
    <row r="1556" spans="2:2" ht="24.75" customHeight="1" x14ac:dyDescent="0.25">
      <c r="B1556" s="6"/>
    </row>
    <row r="1557" spans="2:2" ht="24.75" customHeight="1" x14ac:dyDescent="0.25">
      <c r="B1557" s="6"/>
    </row>
    <row r="1558" spans="2:2" ht="24.75" customHeight="1" x14ac:dyDescent="0.25">
      <c r="B1558" s="6"/>
    </row>
    <row r="1559" spans="2:2" ht="24.75" customHeight="1" x14ac:dyDescent="0.25">
      <c r="B1559" s="6"/>
    </row>
    <row r="1560" spans="2:2" ht="24.75" customHeight="1" x14ac:dyDescent="0.25">
      <c r="B1560" s="6"/>
    </row>
    <row r="1561" spans="2:2" ht="24.75" customHeight="1" x14ac:dyDescent="0.25">
      <c r="B1561" s="6"/>
    </row>
    <row r="1562" spans="2:2" ht="24.75" customHeight="1" x14ac:dyDescent="0.25">
      <c r="B1562" s="6"/>
    </row>
    <row r="1563" spans="2:2" ht="24.75" customHeight="1" x14ac:dyDescent="0.25">
      <c r="B1563" s="6"/>
    </row>
    <row r="1564" spans="2:2" ht="24.75" customHeight="1" x14ac:dyDescent="0.25">
      <c r="B1564" s="6"/>
    </row>
    <row r="1565" spans="2:2" ht="24.75" customHeight="1" x14ac:dyDescent="0.25">
      <c r="B1565" s="6"/>
    </row>
    <row r="1566" spans="2:2" ht="24.75" customHeight="1" x14ac:dyDescent="0.25">
      <c r="B1566" s="6"/>
    </row>
    <row r="1567" spans="2:2" ht="24.75" customHeight="1" x14ac:dyDescent="0.25">
      <c r="B1567" s="6"/>
    </row>
    <row r="1568" spans="2:2" ht="24.75" customHeight="1" x14ac:dyDescent="0.25">
      <c r="B1568" s="6"/>
    </row>
    <row r="1569" spans="2:2" ht="24.75" customHeight="1" x14ac:dyDescent="0.25">
      <c r="B1569" s="6"/>
    </row>
    <row r="1570" spans="2:2" ht="24.75" customHeight="1" x14ac:dyDescent="0.25">
      <c r="B1570" s="6"/>
    </row>
    <row r="1571" spans="2:2" ht="24.75" customHeight="1" x14ac:dyDescent="0.25">
      <c r="B1571" s="6"/>
    </row>
    <row r="1572" spans="2:2" ht="24.75" customHeight="1" x14ac:dyDescent="0.25">
      <c r="B1572" s="6"/>
    </row>
    <row r="1573" spans="2:2" ht="24.75" customHeight="1" x14ac:dyDescent="0.25">
      <c r="B1573" s="6"/>
    </row>
    <row r="1574" spans="2:2" ht="24.75" customHeight="1" x14ac:dyDescent="0.25">
      <c r="B1574" s="6"/>
    </row>
    <row r="1575" spans="2:2" ht="24.75" customHeight="1" x14ac:dyDescent="0.25">
      <c r="B1575" s="6"/>
    </row>
    <row r="1576" spans="2:2" ht="24.75" customHeight="1" x14ac:dyDescent="0.25">
      <c r="B1576" s="6"/>
    </row>
    <row r="1577" spans="2:2" ht="24.75" customHeight="1" x14ac:dyDescent="0.25">
      <c r="B1577" s="6"/>
    </row>
    <row r="1578" spans="2:2" ht="24.75" customHeight="1" x14ac:dyDescent="0.25">
      <c r="B1578" s="6"/>
    </row>
    <row r="1579" spans="2:2" ht="24.75" customHeight="1" x14ac:dyDescent="0.25">
      <c r="B1579" s="6"/>
    </row>
    <row r="1580" spans="2:2" ht="24.75" customHeight="1" x14ac:dyDescent="0.25">
      <c r="B1580" s="6"/>
    </row>
    <row r="1581" spans="2:2" ht="24.75" customHeight="1" x14ac:dyDescent="0.25">
      <c r="B1581" s="6"/>
    </row>
    <row r="1582" spans="2:2" ht="24.75" customHeight="1" x14ac:dyDescent="0.25">
      <c r="B1582" s="6"/>
    </row>
  </sheetData>
  <mergeCells count="8">
    <mergeCell ref="F807:H807"/>
    <mergeCell ref="F808:H808"/>
    <mergeCell ref="A1:O1"/>
    <mergeCell ref="A2:O2"/>
    <mergeCell ref="B3:O3"/>
    <mergeCell ref="A4:O4"/>
    <mergeCell ref="A5:O5"/>
    <mergeCell ref="A6:O6"/>
  </mergeCells>
  <conditionalFormatting sqref="FN319:HU319">
    <cfRule type="duplicateValues" dxfId="8" priority="3" stopIfTrue="1"/>
  </conditionalFormatting>
  <pageMargins left="0.70866141732283472" right="0.70866141732283472" top="0.55118110236220474" bottom="0.55118110236220474" header="0.31496062992125984" footer="0.31496062992125984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S146"/>
  <sheetViews>
    <sheetView topLeftCell="M161" zoomScale="140" zoomScaleNormal="140" workbookViewId="0">
      <selection activeCell="Q142" sqref="Q142"/>
    </sheetView>
  </sheetViews>
  <sheetFormatPr baseColWidth="10" defaultColWidth="11.42578125" defaultRowHeight="15" x14ac:dyDescent="0.25"/>
  <cols>
    <col min="1" max="1" width="6.42578125" style="1" customWidth="1"/>
    <col min="2" max="2" width="39.5703125" style="1" customWidth="1"/>
    <col min="3" max="3" width="48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27" customWidth="1"/>
    <col min="8" max="8" width="16.42578125" style="27" customWidth="1"/>
    <col min="9" max="9" width="13.7109375" style="13" customWidth="1"/>
    <col min="10" max="10" width="11.5703125" style="13" bestFit="1" customWidth="1"/>
    <col min="11" max="11" width="14.7109375" style="13" customWidth="1"/>
    <col min="12" max="12" width="13.85546875" style="13" customWidth="1"/>
    <col min="13" max="13" width="13.5703125" style="13" customWidth="1"/>
    <col min="14" max="14" width="14.140625" style="13" customWidth="1"/>
    <col min="15" max="15" width="12" style="13" customWidth="1"/>
    <col min="16" max="16" width="14.5703125" style="13" customWidth="1"/>
    <col min="17" max="17" width="17" style="13" customWidth="1"/>
    <col min="18" max="245" width="11.42578125" style="1"/>
    <col min="246" max="246" width="6.42578125" style="1" customWidth="1"/>
    <col min="247" max="247" width="39.5703125" style="1" customWidth="1"/>
    <col min="248" max="248" width="41.5703125" style="1" customWidth="1"/>
    <col min="249" max="249" width="31.140625" style="1" customWidth="1"/>
    <col min="250" max="250" width="27.85546875" style="1" customWidth="1"/>
    <col min="251" max="251" width="13" style="1" bestFit="1" customWidth="1"/>
    <col min="252" max="252" width="17.5703125" style="1" customWidth="1"/>
    <col min="253" max="253" width="16.42578125" style="1" customWidth="1"/>
    <col min="254" max="254" width="13.7109375" style="1" customWidth="1"/>
    <col min="255" max="255" width="11.5703125" style="1" bestFit="1" customWidth="1"/>
    <col min="256" max="256" width="14.7109375" style="1" customWidth="1"/>
    <col min="257" max="257" width="13.85546875" style="1" customWidth="1"/>
    <col min="258" max="258" width="13.5703125" style="1" customWidth="1"/>
    <col min="259" max="259" width="14.140625" style="1" customWidth="1"/>
    <col min="260" max="260" width="12" style="1" customWidth="1"/>
    <col min="261" max="261" width="14.5703125" style="1" customWidth="1"/>
    <col min="262" max="262" width="17" style="1" customWidth="1"/>
    <col min="263" max="501" width="11.42578125" style="1"/>
    <col min="502" max="502" width="6.42578125" style="1" customWidth="1"/>
    <col min="503" max="503" width="39.5703125" style="1" customWidth="1"/>
    <col min="504" max="504" width="41.5703125" style="1" customWidth="1"/>
    <col min="505" max="505" width="31.140625" style="1" customWidth="1"/>
    <col min="506" max="506" width="27.85546875" style="1" customWidth="1"/>
    <col min="507" max="507" width="13" style="1" bestFit="1" customWidth="1"/>
    <col min="508" max="508" width="17.5703125" style="1" customWidth="1"/>
    <col min="509" max="509" width="16.42578125" style="1" customWidth="1"/>
    <col min="510" max="510" width="13.7109375" style="1" customWidth="1"/>
    <col min="511" max="511" width="11.5703125" style="1" bestFit="1" customWidth="1"/>
    <col min="512" max="512" width="14.7109375" style="1" customWidth="1"/>
    <col min="513" max="513" width="13.85546875" style="1" customWidth="1"/>
    <col min="514" max="514" width="13.5703125" style="1" customWidth="1"/>
    <col min="515" max="515" width="14.140625" style="1" customWidth="1"/>
    <col min="516" max="516" width="12" style="1" customWidth="1"/>
    <col min="517" max="517" width="14.5703125" style="1" customWidth="1"/>
    <col min="518" max="518" width="17" style="1" customWidth="1"/>
    <col min="519" max="757" width="11.42578125" style="1"/>
    <col min="758" max="758" width="6.42578125" style="1" customWidth="1"/>
    <col min="759" max="759" width="39.5703125" style="1" customWidth="1"/>
    <col min="760" max="760" width="41.5703125" style="1" customWidth="1"/>
    <col min="761" max="761" width="31.140625" style="1" customWidth="1"/>
    <col min="762" max="762" width="27.85546875" style="1" customWidth="1"/>
    <col min="763" max="763" width="13" style="1" bestFit="1" customWidth="1"/>
    <col min="764" max="764" width="17.5703125" style="1" customWidth="1"/>
    <col min="765" max="765" width="16.42578125" style="1" customWidth="1"/>
    <col min="766" max="766" width="13.7109375" style="1" customWidth="1"/>
    <col min="767" max="767" width="11.5703125" style="1" bestFit="1" customWidth="1"/>
    <col min="768" max="768" width="14.7109375" style="1" customWidth="1"/>
    <col min="769" max="769" width="13.85546875" style="1" customWidth="1"/>
    <col min="770" max="770" width="13.5703125" style="1" customWidth="1"/>
    <col min="771" max="771" width="14.140625" style="1" customWidth="1"/>
    <col min="772" max="772" width="12" style="1" customWidth="1"/>
    <col min="773" max="773" width="14.5703125" style="1" customWidth="1"/>
    <col min="774" max="774" width="17" style="1" customWidth="1"/>
    <col min="775" max="1013" width="11.42578125" style="1"/>
    <col min="1014" max="1014" width="6.42578125" style="1" customWidth="1"/>
    <col min="1015" max="1015" width="39.5703125" style="1" customWidth="1"/>
    <col min="1016" max="1016" width="41.5703125" style="1" customWidth="1"/>
    <col min="1017" max="1017" width="31.140625" style="1" customWidth="1"/>
    <col min="1018" max="1018" width="27.85546875" style="1" customWidth="1"/>
    <col min="1019" max="1019" width="13" style="1" bestFit="1" customWidth="1"/>
    <col min="1020" max="1020" width="17.5703125" style="1" customWidth="1"/>
    <col min="1021" max="1021" width="16.42578125" style="1" customWidth="1"/>
    <col min="1022" max="1022" width="13.7109375" style="1" customWidth="1"/>
    <col min="1023" max="1023" width="11.5703125" style="1" bestFit="1" customWidth="1"/>
    <col min="1024" max="1024" width="14.7109375" style="1" customWidth="1"/>
    <col min="1025" max="1025" width="13.85546875" style="1" customWidth="1"/>
    <col min="1026" max="1026" width="13.5703125" style="1" customWidth="1"/>
    <col min="1027" max="1027" width="14.140625" style="1" customWidth="1"/>
    <col min="1028" max="1028" width="12" style="1" customWidth="1"/>
    <col min="1029" max="1029" width="14.5703125" style="1" customWidth="1"/>
    <col min="1030" max="1030" width="17" style="1" customWidth="1"/>
    <col min="1031" max="1269" width="11.42578125" style="1"/>
    <col min="1270" max="1270" width="6.42578125" style="1" customWidth="1"/>
    <col min="1271" max="1271" width="39.5703125" style="1" customWidth="1"/>
    <col min="1272" max="1272" width="41.5703125" style="1" customWidth="1"/>
    <col min="1273" max="1273" width="31.140625" style="1" customWidth="1"/>
    <col min="1274" max="1274" width="27.85546875" style="1" customWidth="1"/>
    <col min="1275" max="1275" width="13" style="1" bestFit="1" customWidth="1"/>
    <col min="1276" max="1276" width="17.5703125" style="1" customWidth="1"/>
    <col min="1277" max="1277" width="16.42578125" style="1" customWidth="1"/>
    <col min="1278" max="1278" width="13.7109375" style="1" customWidth="1"/>
    <col min="1279" max="1279" width="11.5703125" style="1" bestFit="1" customWidth="1"/>
    <col min="1280" max="1280" width="14.7109375" style="1" customWidth="1"/>
    <col min="1281" max="1281" width="13.85546875" style="1" customWidth="1"/>
    <col min="1282" max="1282" width="13.5703125" style="1" customWidth="1"/>
    <col min="1283" max="1283" width="14.140625" style="1" customWidth="1"/>
    <col min="1284" max="1284" width="12" style="1" customWidth="1"/>
    <col min="1285" max="1285" width="14.5703125" style="1" customWidth="1"/>
    <col min="1286" max="1286" width="17" style="1" customWidth="1"/>
    <col min="1287" max="1525" width="11.42578125" style="1"/>
    <col min="1526" max="1526" width="6.42578125" style="1" customWidth="1"/>
    <col min="1527" max="1527" width="39.5703125" style="1" customWidth="1"/>
    <col min="1528" max="1528" width="41.5703125" style="1" customWidth="1"/>
    <col min="1529" max="1529" width="31.140625" style="1" customWidth="1"/>
    <col min="1530" max="1530" width="27.85546875" style="1" customWidth="1"/>
    <col min="1531" max="1531" width="13" style="1" bestFit="1" customWidth="1"/>
    <col min="1532" max="1532" width="17.5703125" style="1" customWidth="1"/>
    <col min="1533" max="1533" width="16.42578125" style="1" customWidth="1"/>
    <col min="1534" max="1534" width="13.7109375" style="1" customWidth="1"/>
    <col min="1535" max="1535" width="11.5703125" style="1" bestFit="1" customWidth="1"/>
    <col min="1536" max="1536" width="14.7109375" style="1" customWidth="1"/>
    <col min="1537" max="1537" width="13.85546875" style="1" customWidth="1"/>
    <col min="1538" max="1538" width="13.5703125" style="1" customWidth="1"/>
    <col min="1539" max="1539" width="14.140625" style="1" customWidth="1"/>
    <col min="1540" max="1540" width="12" style="1" customWidth="1"/>
    <col min="1541" max="1541" width="14.5703125" style="1" customWidth="1"/>
    <col min="1542" max="1542" width="17" style="1" customWidth="1"/>
    <col min="1543" max="1781" width="11.42578125" style="1"/>
    <col min="1782" max="1782" width="6.42578125" style="1" customWidth="1"/>
    <col min="1783" max="1783" width="39.5703125" style="1" customWidth="1"/>
    <col min="1784" max="1784" width="41.5703125" style="1" customWidth="1"/>
    <col min="1785" max="1785" width="31.140625" style="1" customWidth="1"/>
    <col min="1786" max="1786" width="27.85546875" style="1" customWidth="1"/>
    <col min="1787" max="1787" width="13" style="1" bestFit="1" customWidth="1"/>
    <col min="1788" max="1788" width="17.5703125" style="1" customWidth="1"/>
    <col min="1789" max="1789" width="16.42578125" style="1" customWidth="1"/>
    <col min="1790" max="1790" width="13.7109375" style="1" customWidth="1"/>
    <col min="1791" max="1791" width="11.5703125" style="1" bestFit="1" customWidth="1"/>
    <col min="1792" max="1792" width="14.7109375" style="1" customWidth="1"/>
    <col min="1793" max="1793" width="13.85546875" style="1" customWidth="1"/>
    <col min="1794" max="1794" width="13.5703125" style="1" customWidth="1"/>
    <col min="1795" max="1795" width="14.140625" style="1" customWidth="1"/>
    <col min="1796" max="1796" width="12" style="1" customWidth="1"/>
    <col min="1797" max="1797" width="14.5703125" style="1" customWidth="1"/>
    <col min="1798" max="1798" width="17" style="1" customWidth="1"/>
    <col min="1799" max="2037" width="11.42578125" style="1"/>
    <col min="2038" max="2038" width="6.42578125" style="1" customWidth="1"/>
    <col min="2039" max="2039" width="39.5703125" style="1" customWidth="1"/>
    <col min="2040" max="2040" width="41.5703125" style="1" customWidth="1"/>
    <col min="2041" max="2041" width="31.140625" style="1" customWidth="1"/>
    <col min="2042" max="2042" width="27.85546875" style="1" customWidth="1"/>
    <col min="2043" max="2043" width="13" style="1" bestFit="1" customWidth="1"/>
    <col min="2044" max="2044" width="17.5703125" style="1" customWidth="1"/>
    <col min="2045" max="2045" width="16.42578125" style="1" customWidth="1"/>
    <col min="2046" max="2046" width="13.7109375" style="1" customWidth="1"/>
    <col min="2047" max="2047" width="11.5703125" style="1" bestFit="1" customWidth="1"/>
    <col min="2048" max="2048" width="14.7109375" style="1" customWidth="1"/>
    <col min="2049" max="2049" width="13.85546875" style="1" customWidth="1"/>
    <col min="2050" max="2050" width="13.5703125" style="1" customWidth="1"/>
    <col min="2051" max="2051" width="14.140625" style="1" customWidth="1"/>
    <col min="2052" max="2052" width="12" style="1" customWidth="1"/>
    <col min="2053" max="2053" width="14.5703125" style="1" customWidth="1"/>
    <col min="2054" max="2054" width="17" style="1" customWidth="1"/>
    <col min="2055" max="2293" width="11.42578125" style="1"/>
    <col min="2294" max="2294" width="6.42578125" style="1" customWidth="1"/>
    <col min="2295" max="2295" width="39.5703125" style="1" customWidth="1"/>
    <col min="2296" max="2296" width="41.5703125" style="1" customWidth="1"/>
    <col min="2297" max="2297" width="31.140625" style="1" customWidth="1"/>
    <col min="2298" max="2298" width="27.85546875" style="1" customWidth="1"/>
    <col min="2299" max="2299" width="13" style="1" bestFit="1" customWidth="1"/>
    <col min="2300" max="2300" width="17.5703125" style="1" customWidth="1"/>
    <col min="2301" max="2301" width="16.42578125" style="1" customWidth="1"/>
    <col min="2302" max="2302" width="13.7109375" style="1" customWidth="1"/>
    <col min="2303" max="2303" width="11.5703125" style="1" bestFit="1" customWidth="1"/>
    <col min="2304" max="2304" width="14.7109375" style="1" customWidth="1"/>
    <col min="2305" max="2305" width="13.85546875" style="1" customWidth="1"/>
    <col min="2306" max="2306" width="13.5703125" style="1" customWidth="1"/>
    <col min="2307" max="2307" width="14.140625" style="1" customWidth="1"/>
    <col min="2308" max="2308" width="12" style="1" customWidth="1"/>
    <col min="2309" max="2309" width="14.5703125" style="1" customWidth="1"/>
    <col min="2310" max="2310" width="17" style="1" customWidth="1"/>
    <col min="2311" max="2549" width="11.42578125" style="1"/>
    <col min="2550" max="2550" width="6.42578125" style="1" customWidth="1"/>
    <col min="2551" max="2551" width="39.5703125" style="1" customWidth="1"/>
    <col min="2552" max="2552" width="41.5703125" style="1" customWidth="1"/>
    <col min="2553" max="2553" width="31.140625" style="1" customWidth="1"/>
    <col min="2554" max="2554" width="27.85546875" style="1" customWidth="1"/>
    <col min="2555" max="2555" width="13" style="1" bestFit="1" customWidth="1"/>
    <col min="2556" max="2556" width="17.5703125" style="1" customWidth="1"/>
    <col min="2557" max="2557" width="16.42578125" style="1" customWidth="1"/>
    <col min="2558" max="2558" width="13.7109375" style="1" customWidth="1"/>
    <col min="2559" max="2559" width="11.5703125" style="1" bestFit="1" customWidth="1"/>
    <col min="2560" max="2560" width="14.7109375" style="1" customWidth="1"/>
    <col min="2561" max="2561" width="13.85546875" style="1" customWidth="1"/>
    <col min="2562" max="2562" width="13.5703125" style="1" customWidth="1"/>
    <col min="2563" max="2563" width="14.140625" style="1" customWidth="1"/>
    <col min="2564" max="2564" width="12" style="1" customWidth="1"/>
    <col min="2565" max="2565" width="14.5703125" style="1" customWidth="1"/>
    <col min="2566" max="2566" width="17" style="1" customWidth="1"/>
    <col min="2567" max="2805" width="11.42578125" style="1"/>
    <col min="2806" max="2806" width="6.42578125" style="1" customWidth="1"/>
    <col min="2807" max="2807" width="39.5703125" style="1" customWidth="1"/>
    <col min="2808" max="2808" width="41.5703125" style="1" customWidth="1"/>
    <col min="2809" max="2809" width="31.140625" style="1" customWidth="1"/>
    <col min="2810" max="2810" width="27.85546875" style="1" customWidth="1"/>
    <col min="2811" max="2811" width="13" style="1" bestFit="1" customWidth="1"/>
    <col min="2812" max="2812" width="17.5703125" style="1" customWidth="1"/>
    <col min="2813" max="2813" width="16.42578125" style="1" customWidth="1"/>
    <col min="2814" max="2814" width="13.7109375" style="1" customWidth="1"/>
    <col min="2815" max="2815" width="11.5703125" style="1" bestFit="1" customWidth="1"/>
    <col min="2816" max="2816" width="14.7109375" style="1" customWidth="1"/>
    <col min="2817" max="2817" width="13.85546875" style="1" customWidth="1"/>
    <col min="2818" max="2818" width="13.5703125" style="1" customWidth="1"/>
    <col min="2819" max="2819" width="14.140625" style="1" customWidth="1"/>
    <col min="2820" max="2820" width="12" style="1" customWidth="1"/>
    <col min="2821" max="2821" width="14.5703125" style="1" customWidth="1"/>
    <col min="2822" max="2822" width="17" style="1" customWidth="1"/>
    <col min="2823" max="3061" width="11.42578125" style="1"/>
    <col min="3062" max="3062" width="6.42578125" style="1" customWidth="1"/>
    <col min="3063" max="3063" width="39.5703125" style="1" customWidth="1"/>
    <col min="3064" max="3064" width="41.5703125" style="1" customWidth="1"/>
    <col min="3065" max="3065" width="31.140625" style="1" customWidth="1"/>
    <col min="3066" max="3066" width="27.85546875" style="1" customWidth="1"/>
    <col min="3067" max="3067" width="13" style="1" bestFit="1" customWidth="1"/>
    <col min="3068" max="3068" width="17.5703125" style="1" customWidth="1"/>
    <col min="3069" max="3069" width="16.42578125" style="1" customWidth="1"/>
    <col min="3070" max="3070" width="13.7109375" style="1" customWidth="1"/>
    <col min="3071" max="3071" width="11.5703125" style="1" bestFit="1" customWidth="1"/>
    <col min="3072" max="3072" width="14.7109375" style="1" customWidth="1"/>
    <col min="3073" max="3073" width="13.85546875" style="1" customWidth="1"/>
    <col min="3074" max="3074" width="13.5703125" style="1" customWidth="1"/>
    <col min="3075" max="3075" width="14.140625" style="1" customWidth="1"/>
    <col min="3076" max="3076" width="12" style="1" customWidth="1"/>
    <col min="3077" max="3077" width="14.5703125" style="1" customWidth="1"/>
    <col min="3078" max="3078" width="17" style="1" customWidth="1"/>
    <col min="3079" max="3317" width="11.42578125" style="1"/>
    <col min="3318" max="3318" width="6.42578125" style="1" customWidth="1"/>
    <col min="3319" max="3319" width="39.5703125" style="1" customWidth="1"/>
    <col min="3320" max="3320" width="41.5703125" style="1" customWidth="1"/>
    <col min="3321" max="3321" width="31.140625" style="1" customWidth="1"/>
    <col min="3322" max="3322" width="27.85546875" style="1" customWidth="1"/>
    <col min="3323" max="3323" width="13" style="1" bestFit="1" customWidth="1"/>
    <col min="3324" max="3324" width="17.5703125" style="1" customWidth="1"/>
    <col min="3325" max="3325" width="16.42578125" style="1" customWidth="1"/>
    <col min="3326" max="3326" width="13.7109375" style="1" customWidth="1"/>
    <col min="3327" max="3327" width="11.5703125" style="1" bestFit="1" customWidth="1"/>
    <col min="3328" max="3328" width="14.7109375" style="1" customWidth="1"/>
    <col min="3329" max="3329" width="13.85546875" style="1" customWidth="1"/>
    <col min="3330" max="3330" width="13.5703125" style="1" customWidth="1"/>
    <col min="3331" max="3331" width="14.140625" style="1" customWidth="1"/>
    <col min="3332" max="3332" width="12" style="1" customWidth="1"/>
    <col min="3333" max="3333" width="14.5703125" style="1" customWidth="1"/>
    <col min="3334" max="3334" width="17" style="1" customWidth="1"/>
    <col min="3335" max="3573" width="11.42578125" style="1"/>
    <col min="3574" max="3574" width="6.42578125" style="1" customWidth="1"/>
    <col min="3575" max="3575" width="39.5703125" style="1" customWidth="1"/>
    <col min="3576" max="3576" width="41.5703125" style="1" customWidth="1"/>
    <col min="3577" max="3577" width="31.140625" style="1" customWidth="1"/>
    <col min="3578" max="3578" width="27.85546875" style="1" customWidth="1"/>
    <col min="3579" max="3579" width="13" style="1" bestFit="1" customWidth="1"/>
    <col min="3580" max="3580" width="17.5703125" style="1" customWidth="1"/>
    <col min="3581" max="3581" width="16.42578125" style="1" customWidth="1"/>
    <col min="3582" max="3582" width="13.7109375" style="1" customWidth="1"/>
    <col min="3583" max="3583" width="11.5703125" style="1" bestFit="1" customWidth="1"/>
    <col min="3584" max="3584" width="14.7109375" style="1" customWidth="1"/>
    <col min="3585" max="3585" width="13.85546875" style="1" customWidth="1"/>
    <col min="3586" max="3586" width="13.5703125" style="1" customWidth="1"/>
    <col min="3587" max="3587" width="14.140625" style="1" customWidth="1"/>
    <col min="3588" max="3588" width="12" style="1" customWidth="1"/>
    <col min="3589" max="3589" width="14.5703125" style="1" customWidth="1"/>
    <col min="3590" max="3590" width="17" style="1" customWidth="1"/>
    <col min="3591" max="3829" width="11.42578125" style="1"/>
    <col min="3830" max="3830" width="6.42578125" style="1" customWidth="1"/>
    <col min="3831" max="3831" width="39.5703125" style="1" customWidth="1"/>
    <col min="3832" max="3832" width="41.5703125" style="1" customWidth="1"/>
    <col min="3833" max="3833" width="31.140625" style="1" customWidth="1"/>
    <col min="3834" max="3834" width="27.85546875" style="1" customWidth="1"/>
    <col min="3835" max="3835" width="13" style="1" bestFit="1" customWidth="1"/>
    <col min="3836" max="3836" width="17.5703125" style="1" customWidth="1"/>
    <col min="3837" max="3837" width="16.42578125" style="1" customWidth="1"/>
    <col min="3838" max="3838" width="13.7109375" style="1" customWidth="1"/>
    <col min="3839" max="3839" width="11.5703125" style="1" bestFit="1" customWidth="1"/>
    <col min="3840" max="3840" width="14.7109375" style="1" customWidth="1"/>
    <col min="3841" max="3841" width="13.85546875" style="1" customWidth="1"/>
    <col min="3842" max="3842" width="13.5703125" style="1" customWidth="1"/>
    <col min="3843" max="3843" width="14.140625" style="1" customWidth="1"/>
    <col min="3844" max="3844" width="12" style="1" customWidth="1"/>
    <col min="3845" max="3845" width="14.5703125" style="1" customWidth="1"/>
    <col min="3846" max="3846" width="17" style="1" customWidth="1"/>
    <col min="3847" max="4085" width="11.42578125" style="1"/>
    <col min="4086" max="4086" width="6.42578125" style="1" customWidth="1"/>
    <col min="4087" max="4087" width="39.5703125" style="1" customWidth="1"/>
    <col min="4088" max="4088" width="41.5703125" style="1" customWidth="1"/>
    <col min="4089" max="4089" width="31.140625" style="1" customWidth="1"/>
    <col min="4090" max="4090" width="27.85546875" style="1" customWidth="1"/>
    <col min="4091" max="4091" width="13" style="1" bestFit="1" customWidth="1"/>
    <col min="4092" max="4092" width="17.5703125" style="1" customWidth="1"/>
    <col min="4093" max="4093" width="16.42578125" style="1" customWidth="1"/>
    <col min="4094" max="4094" width="13.7109375" style="1" customWidth="1"/>
    <col min="4095" max="4095" width="11.5703125" style="1" bestFit="1" customWidth="1"/>
    <col min="4096" max="4096" width="14.7109375" style="1" customWidth="1"/>
    <col min="4097" max="4097" width="13.85546875" style="1" customWidth="1"/>
    <col min="4098" max="4098" width="13.5703125" style="1" customWidth="1"/>
    <col min="4099" max="4099" width="14.140625" style="1" customWidth="1"/>
    <col min="4100" max="4100" width="12" style="1" customWidth="1"/>
    <col min="4101" max="4101" width="14.5703125" style="1" customWidth="1"/>
    <col min="4102" max="4102" width="17" style="1" customWidth="1"/>
    <col min="4103" max="4341" width="11.42578125" style="1"/>
    <col min="4342" max="4342" width="6.42578125" style="1" customWidth="1"/>
    <col min="4343" max="4343" width="39.5703125" style="1" customWidth="1"/>
    <col min="4344" max="4344" width="41.5703125" style="1" customWidth="1"/>
    <col min="4345" max="4345" width="31.140625" style="1" customWidth="1"/>
    <col min="4346" max="4346" width="27.85546875" style="1" customWidth="1"/>
    <col min="4347" max="4347" width="13" style="1" bestFit="1" customWidth="1"/>
    <col min="4348" max="4348" width="17.5703125" style="1" customWidth="1"/>
    <col min="4349" max="4349" width="16.42578125" style="1" customWidth="1"/>
    <col min="4350" max="4350" width="13.7109375" style="1" customWidth="1"/>
    <col min="4351" max="4351" width="11.5703125" style="1" bestFit="1" customWidth="1"/>
    <col min="4352" max="4352" width="14.7109375" style="1" customWidth="1"/>
    <col min="4353" max="4353" width="13.85546875" style="1" customWidth="1"/>
    <col min="4354" max="4354" width="13.5703125" style="1" customWidth="1"/>
    <col min="4355" max="4355" width="14.140625" style="1" customWidth="1"/>
    <col min="4356" max="4356" width="12" style="1" customWidth="1"/>
    <col min="4357" max="4357" width="14.5703125" style="1" customWidth="1"/>
    <col min="4358" max="4358" width="17" style="1" customWidth="1"/>
    <col min="4359" max="4597" width="11.42578125" style="1"/>
    <col min="4598" max="4598" width="6.42578125" style="1" customWidth="1"/>
    <col min="4599" max="4599" width="39.5703125" style="1" customWidth="1"/>
    <col min="4600" max="4600" width="41.5703125" style="1" customWidth="1"/>
    <col min="4601" max="4601" width="31.140625" style="1" customWidth="1"/>
    <col min="4602" max="4602" width="27.85546875" style="1" customWidth="1"/>
    <col min="4603" max="4603" width="13" style="1" bestFit="1" customWidth="1"/>
    <col min="4604" max="4604" width="17.5703125" style="1" customWidth="1"/>
    <col min="4605" max="4605" width="16.42578125" style="1" customWidth="1"/>
    <col min="4606" max="4606" width="13.7109375" style="1" customWidth="1"/>
    <col min="4607" max="4607" width="11.5703125" style="1" bestFit="1" customWidth="1"/>
    <col min="4608" max="4608" width="14.7109375" style="1" customWidth="1"/>
    <col min="4609" max="4609" width="13.85546875" style="1" customWidth="1"/>
    <col min="4610" max="4610" width="13.5703125" style="1" customWidth="1"/>
    <col min="4611" max="4611" width="14.140625" style="1" customWidth="1"/>
    <col min="4612" max="4612" width="12" style="1" customWidth="1"/>
    <col min="4613" max="4613" width="14.5703125" style="1" customWidth="1"/>
    <col min="4614" max="4614" width="17" style="1" customWidth="1"/>
    <col min="4615" max="4853" width="11.42578125" style="1"/>
    <col min="4854" max="4854" width="6.42578125" style="1" customWidth="1"/>
    <col min="4855" max="4855" width="39.5703125" style="1" customWidth="1"/>
    <col min="4856" max="4856" width="41.5703125" style="1" customWidth="1"/>
    <col min="4857" max="4857" width="31.140625" style="1" customWidth="1"/>
    <col min="4858" max="4858" width="27.85546875" style="1" customWidth="1"/>
    <col min="4859" max="4859" width="13" style="1" bestFit="1" customWidth="1"/>
    <col min="4860" max="4860" width="17.5703125" style="1" customWidth="1"/>
    <col min="4861" max="4861" width="16.42578125" style="1" customWidth="1"/>
    <col min="4862" max="4862" width="13.7109375" style="1" customWidth="1"/>
    <col min="4863" max="4863" width="11.5703125" style="1" bestFit="1" customWidth="1"/>
    <col min="4864" max="4864" width="14.7109375" style="1" customWidth="1"/>
    <col min="4865" max="4865" width="13.85546875" style="1" customWidth="1"/>
    <col min="4866" max="4866" width="13.5703125" style="1" customWidth="1"/>
    <col min="4867" max="4867" width="14.140625" style="1" customWidth="1"/>
    <col min="4868" max="4868" width="12" style="1" customWidth="1"/>
    <col min="4869" max="4869" width="14.5703125" style="1" customWidth="1"/>
    <col min="4870" max="4870" width="17" style="1" customWidth="1"/>
    <col min="4871" max="5109" width="11.42578125" style="1"/>
    <col min="5110" max="5110" width="6.42578125" style="1" customWidth="1"/>
    <col min="5111" max="5111" width="39.5703125" style="1" customWidth="1"/>
    <col min="5112" max="5112" width="41.5703125" style="1" customWidth="1"/>
    <col min="5113" max="5113" width="31.140625" style="1" customWidth="1"/>
    <col min="5114" max="5114" width="27.85546875" style="1" customWidth="1"/>
    <col min="5115" max="5115" width="13" style="1" bestFit="1" customWidth="1"/>
    <col min="5116" max="5116" width="17.5703125" style="1" customWidth="1"/>
    <col min="5117" max="5117" width="16.42578125" style="1" customWidth="1"/>
    <col min="5118" max="5118" width="13.7109375" style="1" customWidth="1"/>
    <col min="5119" max="5119" width="11.5703125" style="1" bestFit="1" customWidth="1"/>
    <col min="5120" max="5120" width="14.7109375" style="1" customWidth="1"/>
    <col min="5121" max="5121" width="13.85546875" style="1" customWidth="1"/>
    <col min="5122" max="5122" width="13.5703125" style="1" customWidth="1"/>
    <col min="5123" max="5123" width="14.140625" style="1" customWidth="1"/>
    <col min="5124" max="5124" width="12" style="1" customWidth="1"/>
    <col min="5125" max="5125" width="14.5703125" style="1" customWidth="1"/>
    <col min="5126" max="5126" width="17" style="1" customWidth="1"/>
    <col min="5127" max="5365" width="11.42578125" style="1"/>
    <col min="5366" max="5366" width="6.42578125" style="1" customWidth="1"/>
    <col min="5367" max="5367" width="39.5703125" style="1" customWidth="1"/>
    <col min="5368" max="5368" width="41.5703125" style="1" customWidth="1"/>
    <col min="5369" max="5369" width="31.140625" style="1" customWidth="1"/>
    <col min="5370" max="5370" width="27.85546875" style="1" customWidth="1"/>
    <col min="5371" max="5371" width="13" style="1" bestFit="1" customWidth="1"/>
    <col min="5372" max="5372" width="17.5703125" style="1" customWidth="1"/>
    <col min="5373" max="5373" width="16.42578125" style="1" customWidth="1"/>
    <col min="5374" max="5374" width="13.7109375" style="1" customWidth="1"/>
    <col min="5375" max="5375" width="11.5703125" style="1" bestFit="1" customWidth="1"/>
    <col min="5376" max="5376" width="14.7109375" style="1" customWidth="1"/>
    <col min="5377" max="5377" width="13.85546875" style="1" customWidth="1"/>
    <col min="5378" max="5378" width="13.5703125" style="1" customWidth="1"/>
    <col min="5379" max="5379" width="14.140625" style="1" customWidth="1"/>
    <col min="5380" max="5380" width="12" style="1" customWidth="1"/>
    <col min="5381" max="5381" width="14.5703125" style="1" customWidth="1"/>
    <col min="5382" max="5382" width="17" style="1" customWidth="1"/>
    <col min="5383" max="5621" width="11.42578125" style="1"/>
    <col min="5622" max="5622" width="6.42578125" style="1" customWidth="1"/>
    <col min="5623" max="5623" width="39.5703125" style="1" customWidth="1"/>
    <col min="5624" max="5624" width="41.5703125" style="1" customWidth="1"/>
    <col min="5625" max="5625" width="31.140625" style="1" customWidth="1"/>
    <col min="5626" max="5626" width="27.85546875" style="1" customWidth="1"/>
    <col min="5627" max="5627" width="13" style="1" bestFit="1" customWidth="1"/>
    <col min="5628" max="5628" width="17.5703125" style="1" customWidth="1"/>
    <col min="5629" max="5629" width="16.42578125" style="1" customWidth="1"/>
    <col min="5630" max="5630" width="13.7109375" style="1" customWidth="1"/>
    <col min="5631" max="5631" width="11.5703125" style="1" bestFit="1" customWidth="1"/>
    <col min="5632" max="5632" width="14.7109375" style="1" customWidth="1"/>
    <col min="5633" max="5633" width="13.85546875" style="1" customWidth="1"/>
    <col min="5634" max="5634" width="13.5703125" style="1" customWidth="1"/>
    <col min="5635" max="5635" width="14.140625" style="1" customWidth="1"/>
    <col min="5636" max="5636" width="12" style="1" customWidth="1"/>
    <col min="5637" max="5637" width="14.5703125" style="1" customWidth="1"/>
    <col min="5638" max="5638" width="17" style="1" customWidth="1"/>
    <col min="5639" max="5877" width="11.42578125" style="1"/>
    <col min="5878" max="5878" width="6.42578125" style="1" customWidth="1"/>
    <col min="5879" max="5879" width="39.5703125" style="1" customWidth="1"/>
    <col min="5880" max="5880" width="41.5703125" style="1" customWidth="1"/>
    <col min="5881" max="5881" width="31.140625" style="1" customWidth="1"/>
    <col min="5882" max="5882" width="27.85546875" style="1" customWidth="1"/>
    <col min="5883" max="5883" width="13" style="1" bestFit="1" customWidth="1"/>
    <col min="5884" max="5884" width="17.5703125" style="1" customWidth="1"/>
    <col min="5885" max="5885" width="16.42578125" style="1" customWidth="1"/>
    <col min="5886" max="5886" width="13.7109375" style="1" customWidth="1"/>
    <col min="5887" max="5887" width="11.5703125" style="1" bestFit="1" customWidth="1"/>
    <col min="5888" max="5888" width="14.7109375" style="1" customWidth="1"/>
    <col min="5889" max="5889" width="13.85546875" style="1" customWidth="1"/>
    <col min="5890" max="5890" width="13.5703125" style="1" customWidth="1"/>
    <col min="5891" max="5891" width="14.140625" style="1" customWidth="1"/>
    <col min="5892" max="5892" width="12" style="1" customWidth="1"/>
    <col min="5893" max="5893" width="14.5703125" style="1" customWidth="1"/>
    <col min="5894" max="5894" width="17" style="1" customWidth="1"/>
    <col min="5895" max="6133" width="11.42578125" style="1"/>
    <col min="6134" max="6134" width="6.42578125" style="1" customWidth="1"/>
    <col min="6135" max="6135" width="39.5703125" style="1" customWidth="1"/>
    <col min="6136" max="6136" width="41.5703125" style="1" customWidth="1"/>
    <col min="6137" max="6137" width="31.140625" style="1" customWidth="1"/>
    <col min="6138" max="6138" width="27.85546875" style="1" customWidth="1"/>
    <col min="6139" max="6139" width="13" style="1" bestFit="1" customWidth="1"/>
    <col min="6140" max="6140" width="17.5703125" style="1" customWidth="1"/>
    <col min="6141" max="6141" width="16.42578125" style="1" customWidth="1"/>
    <col min="6142" max="6142" width="13.7109375" style="1" customWidth="1"/>
    <col min="6143" max="6143" width="11.5703125" style="1" bestFit="1" customWidth="1"/>
    <col min="6144" max="6144" width="14.7109375" style="1" customWidth="1"/>
    <col min="6145" max="6145" width="13.85546875" style="1" customWidth="1"/>
    <col min="6146" max="6146" width="13.5703125" style="1" customWidth="1"/>
    <col min="6147" max="6147" width="14.140625" style="1" customWidth="1"/>
    <col min="6148" max="6148" width="12" style="1" customWidth="1"/>
    <col min="6149" max="6149" width="14.5703125" style="1" customWidth="1"/>
    <col min="6150" max="6150" width="17" style="1" customWidth="1"/>
    <col min="6151" max="6389" width="11.42578125" style="1"/>
    <col min="6390" max="6390" width="6.42578125" style="1" customWidth="1"/>
    <col min="6391" max="6391" width="39.5703125" style="1" customWidth="1"/>
    <col min="6392" max="6392" width="41.5703125" style="1" customWidth="1"/>
    <col min="6393" max="6393" width="31.140625" style="1" customWidth="1"/>
    <col min="6394" max="6394" width="27.85546875" style="1" customWidth="1"/>
    <col min="6395" max="6395" width="13" style="1" bestFit="1" customWidth="1"/>
    <col min="6396" max="6396" width="17.5703125" style="1" customWidth="1"/>
    <col min="6397" max="6397" width="16.42578125" style="1" customWidth="1"/>
    <col min="6398" max="6398" width="13.7109375" style="1" customWidth="1"/>
    <col min="6399" max="6399" width="11.5703125" style="1" bestFit="1" customWidth="1"/>
    <col min="6400" max="6400" width="14.7109375" style="1" customWidth="1"/>
    <col min="6401" max="6401" width="13.85546875" style="1" customWidth="1"/>
    <col min="6402" max="6402" width="13.5703125" style="1" customWidth="1"/>
    <col min="6403" max="6403" width="14.140625" style="1" customWidth="1"/>
    <col min="6404" max="6404" width="12" style="1" customWidth="1"/>
    <col min="6405" max="6405" width="14.5703125" style="1" customWidth="1"/>
    <col min="6406" max="6406" width="17" style="1" customWidth="1"/>
    <col min="6407" max="6645" width="11.42578125" style="1"/>
    <col min="6646" max="6646" width="6.42578125" style="1" customWidth="1"/>
    <col min="6647" max="6647" width="39.5703125" style="1" customWidth="1"/>
    <col min="6648" max="6648" width="41.5703125" style="1" customWidth="1"/>
    <col min="6649" max="6649" width="31.140625" style="1" customWidth="1"/>
    <col min="6650" max="6650" width="27.85546875" style="1" customWidth="1"/>
    <col min="6651" max="6651" width="13" style="1" bestFit="1" customWidth="1"/>
    <col min="6652" max="6652" width="17.5703125" style="1" customWidth="1"/>
    <col min="6653" max="6653" width="16.42578125" style="1" customWidth="1"/>
    <col min="6654" max="6654" width="13.7109375" style="1" customWidth="1"/>
    <col min="6655" max="6655" width="11.5703125" style="1" bestFit="1" customWidth="1"/>
    <col min="6656" max="6656" width="14.7109375" style="1" customWidth="1"/>
    <col min="6657" max="6657" width="13.85546875" style="1" customWidth="1"/>
    <col min="6658" max="6658" width="13.5703125" style="1" customWidth="1"/>
    <col min="6659" max="6659" width="14.140625" style="1" customWidth="1"/>
    <col min="6660" max="6660" width="12" style="1" customWidth="1"/>
    <col min="6661" max="6661" width="14.5703125" style="1" customWidth="1"/>
    <col min="6662" max="6662" width="17" style="1" customWidth="1"/>
    <col min="6663" max="6901" width="11.42578125" style="1"/>
    <col min="6902" max="6902" width="6.42578125" style="1" customWidth="1"/>
    <col min="6903" max="6903" width="39.5703125" style="1" customWidth="1"/>
    <col min="6904" max="6904" width="41.5703125" style="1" customWidth="1"/>
    <col min="6905" max="6905" width="31.140625" style="1" customWidth="1"/>
    <col min="6906" max="6906" width="27.85546875" style="1" customWidth="1"/>
    <col min="6907" max="6907" width="13" style="1" bestFit="1" customWidth="1"/>
    <col min="6908" max="6908" width="17.5703125" style="1" customWidth="1"/>
    <col min="6909" max="6909" width="16.42578125" style="1" customWidth="1"/>
    <col min="6910" max="6910" width="13.7109375" style="1" customWidth="1"/>
    <col min="6911" max="6911" width="11.5703125" style="1" bestFit="1" customWidth="1"/>
    <col min="6912" max="6912" width="14.7109375" style="1" customWidth="1"/>
    <col min="6913" max="6913" width="13.85546875" style="1" customWidth="1"/>
    <col min="6914" max="6914" width="13.5703125" style="1" customWidth="1"/>
    <col min="6915" max="6915" width="14.140625" style="1" customWidth="1"/>
    <col min="6916" max="6916" width="12" style="1" customWidth="1"/>
    <col min="6917" max="6917" width="14.5703125" style="1" customWidth="1"/>
    <col min="6918" max="6918" width="17" style="1" customWidth="1"/>
    <col min="6919" max="7157" width="11.42578125" style="1"/>
    <col min="7158" max="7158" width="6.42578125" style="1" customWidth="1"/>
    <col min="7159" max="7159" width="39.5703125" style="1" customWidth="1"/>
    <col min="7160" max="7160" width="41.5703125" style="1" customWidth="1"/>
    <col min="7161" max="7161" width="31.140625" style="1" customWidth="1"/>
    <col min="7162" max="7162" width="27.85546875" style="1" customWidth="1"/>
    <col min="7163" max="7163" width="13" style="1" bestFit="1" customWidth="1"/>
    <col min="7164" max="7164" width="17.5703125" style="1" customWidth="1"/>
    <col min="7165" max="7165" width="16.42578125" style="1" customWidth="1"/>
    <col min="7166" max="7166" width="13.7109375" style="1" customWidth="1"/>
    <col min="7167" max="7167" width="11.5703125" style="1" bestFit="1" customWidth="1"/>
    <col min="7168" max="7168" width="14.7109375" style="1" customWidth="1"/>
    <col min="7169" max="7169" width="13.85546875" style="1" customWidth="1"/>
    <col min="7170" max="7170" width="13.5703125" style="1" customWidth="1"/>
    <col min="7171" max="7171" width="14.140625" style="1" customWidth="1"/>
    <col min="7172" max="7172" width="12" style="1" customWidth="1"/>
    <col min="7173" max="7173" width="14.5703125" style="1" customWidth="1"/>
    <col min="7174" max="7174" width="17" style="1" customWidth="1"/>
    <col min="7175" max="7413" width="11.42578125" style="1"/>
    <col min="7414" max="7414" width="6.42578125" style="1" customWidth="1"/>
    <col min="7415" max="7415" width="39.5703125" style="1" customWidth="1"/>
    <col min="7416" max="7416" width="41.5703125" style="1" customWidth="1"/>
    <col min="7417" max="7417" width="31.140625" style="1" customWidth="1"/>
    <col min="7418" max="7418" width="27.85546875" style="1" customWidth="1"/>
    <col min="7419" max="7419" width="13" style="1" bestFit="1" customWidth="1"/>
    <col min="7420" max="7420" width="17.5703125" style="1" customWidth="1"/>
    <col min="7421" max="7421" width="16.42578125" style="1" customWidth="1"/>
    <col min="7422" max="7422" width="13.7109375" style="1" customWidth="1"/>
    <col min="7423" max="7423" width="11.5703125" style="1" bestFit="1" customWidth="1"/>
    <col min="7424" max="7424" width="14.7109375" style="1" customWidth="1"/>
    <col min="7425" max="7425" width="13.85546875" style="1" customWidth="1"/>
    <col min="7426" max="7426" width="13.5703125" style="1" customWidth="1"/>
    <col min="7427" max="7427" width="14.140625" style="1" customWidth="1"/>
    <col min="7428" max="7428" width="12" style="1" customWidth="1"/>
    <col min="7429" max="7429" width="14.5703125" style="1" customWidth="1"/>
    <col min="7430" max="7430" width="17" style="1" customWidth="1"/>
    <col min="7431" max="7669" width="11.42578125" style="1"/>
    <col min="7670" max="7670" width="6.42578125" style="1" customWidth="1"/>
    <col min="7671" max="7671" width="39.5703125" style="1" customWidth="1"/>
    <col min="7672" max="7672" width="41.5703125" style="1" customWidth="1"/>
    <col min="7673" max="7673" width="31.140625" style="1" customWidth="1"/>
    <col min="7674" max="7674" width="27.85546875" style="1" customWidth="1"/>
    <col min="7675" max="7675" width="13" style="1" bestFit="1" customWidth="1"/>
    <col min="7676" max="7676" width="17.5703125" style="1" customWidth="1"/>
    <col min="7677" max="7677" width="16.42578125" style="1" customWidth="1"/>
    <col min="7678" max="7678" width="13.7109375" style="1" customWidth="1"/>
    <col min="7679" max="7679" width="11.5703125" style="1" bestFit="1" customWidth="1"/>
    <col min="7680" max="7680" width="14.7109375" style="1" customWidth="1"/>
    <col min="7681" max="7681" width="13.85546875" style="1" customWidth="1"/>
    <col min="7682" max="7682" width="13.5703125" style="1" customWidth="1"/>
    <col min="7683" max="7683" width="14.140625" style="1" customWidth="1"/>
    <col min="7684" max="7684" width="12" style="1" customWidth="1"/>
    <col min="7685" max="7685" width="14.5703125" style="1" customWidth="1"/>
    <col min="7686" max="7686" width="17" style="1" customWidth="1"/>
    <col min="7687" max="7925" width="11.42578125" style="1"/>
    <col min="7926" max="7926" width="6.42578125" style="1" customWidth="1"/>
    <col min="7927" max="7927" width="39.5703125" style="1" customWidth="1"/>
    <col min="7928" max="7928" width="41.5703125" style="1" customWidth="1"/>
    <col min="7929" max="7929" width="31.140625" style="1" customWidth="1"/>
    <col min="7930" max="7930" width="27.85546875" style="1" customWidth="1"/>
    <col min="7931" max="7931" width="13" style="1" bestFit="1" customWidth="1"/>
    <col min="7932" max="7932" width="17.5703125" style="1" customWidth="1"/>
    <col min="7933" max="7933" width="16.42578125" style="1" customWidth="1"/>
    <col min="7934" max="7934" width="13.7109375" style="1" customWidth="1"/>
    <col min="7935" max="7935" width="11.5703125" style="1" bestFit="1" customWidth="1"/>
    <col min="7936" max="7936" width="14.7109375" style="1" customWidth="1"/>
    <col min="7937" max="7937" width="13.85546875" style="1" customWidth="1"/>
    <col min="7938" max="7938" width="13.5703125" style="1" customWidth="1"/>
    <col min="7939" max="7939" width="14.140625" style="1" customWidth="1"/>
    <col min="7940" max="7940" width="12" style="1" customWidth="1"/>
    <col min="7941" max="7941" width="14.5703125" style="1" customWidth="1"/>
    <col min="7942" max="7942" width="17" style="1" customWidth="1"/>
    <col min="7943" max="8181" width="11.42578125" style="1"/>
    <col min="8182" max="8182" width="6.42578125" style="1" customWidth="1"/>
    <col min="8183" max="8183" width="39.5703125" style="1" customWidth="1"/>
    <col min="8184" max="8184" width="41.5703125" style="1" customWidth="1"/>
    <col min="8185" max="8185" width="31.140625" style="1" customWidth="1"/>
    <col min="8186" max="8186" width="27.85546875" style="1" customWidth="1"/>
    <col min="8187" max="8187" width="13" style="1" bestFit="1" customWidth="1"/>
    <col min="8188" max="8188" width="17.5703125" style="1" customWidth="1"/>
    <col min="8189" max="8189" width="16.42578125" style="1" customWidth="1"/>
    <col min="8190" max="8190" width="13.7109375" style="1" customWidth="1"/>
    <col min="8191" max="8191" width="11.5703125" style="1" bestFit="1" customWidth="1"/>
    <col min="8192" max="8192" width="14.7109375" style="1" customWidth="1"/>
    <col min="8193" max="8193" width="13.85546875" style="1" customWidth="1"/>
    <col min="8194" max="8194" width="13.5703125" style="1" customWidth="1"/>
    <col min="8195" max="8195" width="14.140625" style="1" customWidth="1"/>
    <col min="8196" max="8196" width="12" style="1" customWidth="1"/>
    <col min="8197" max="8197" width="14.5703125" style="1" customWidth="1"/>
    <col min="8198" max="8198" width="17" style="1" customWidth="1"/>
    <col min="8199" max="8437" width="11.42578125" style="1"/>
    <col min="8438" max="8438" width="6.42578125" style="1" customWidth="1"/>
    <col min="8439" max="8439" width="39.5703125" style="1" customWidth="1"/>
    <col min="8440" max="8440" width="41.5703125" style="1" customWidth="1"/>
    <col min="8441" max="8441" width="31.140625" style="1" customWidth="1"/>
    <col min="8442" max="8442" width="27.85546875" style="1" customWidth="1"/>
    <col min="8443" max="8443" width="13" style="1" bestFit="1" customWidth="1"/>
    <col min="8444" max="8444" width="17.5703125" style="1" customWidth="1"/>
    <col min="8445" max="8445" width="16.42578125" style="1" customWidth="1"/>
    <col min="8446" max="8446" width="13.7109375" style="1" customWidth="1"/>
    <col min="8447" max="8447" width="11.5703125" style="1" bestFit="1" customWidth="1"/>
    <col min="8448" max="8448" width="14.7109375" style="1" customWidth="1"/>
    <col min="8449" max="8449" width="13.85546875" style="1" customWidth="1"/>
    <col min="8450" max="8450" width="13.5703125" style="1" customWidth="1"/>
    <col min="8451" max="8451" width="14.140625" style="1" customWidth="1"/>
    <col min="8452" max="8452" width="12" style="1" customWidth="1"/>
    <col min="8453" max="8453" width="14.5703125" style="1" customWidth="1"/>
    <col min="8454" max="8454" width="17" style="1" customWidth="1"/>
    <col min="8455" max="8693" width="11.42578125" style="1"/>
    <col min="8694" max="8694" width="6.42578125" style="1" customWidth="1"/>
    <col min="8695" max="8695" width="39.5703125" style="1" customWidth="1"/>
    <col min="8696" max="8696" width="41.5703125" style="1" customWidth="1"/>
    <col min="8697" max="8697" width="31.140625" style="1" customWidth="1"/>
    <col min="8698" max="8698" width="27.85546875" style="1" customWidth="1"/>
    <col min="8699" max="8699" width="13" style="1" bestFit="1" customWidth="1"/>
    <col min="8700" max="8700" width="17.5703125" style="1" customWidth="1"/>
    <col min="8701" max="8701" width="16.42578125" style="1" customWidth="1"/>
    <col min="8702" max="8702" width="13.7109375" style="1" customWidth="1"/>
    <col min="8703" max="8703" width="11.5703125" style="1" bestFit="1" customWidth="1"/>
    <col min="8704" max="8704" width="14.7109375" style="1" customWidth="1"/>
    <col min="8705" max="8705" width="13.85546875" style="1" customWidth="1"/>
    <col min="8706" max="8706" width="13.5703125" style="1" customWidth="1"/>
    <col min="8707" max="8707" width="14.140625" style="1" customWidth="1"/>
    <col min="8708" max="8708" width="12" style="1" customWidth="1"/>
    <col min="8709" max="8709" width="14.5703125" style="1" customWidth="1"/>
    <col min="8710" max="8710" width="17" style="1" customWidth="1"/>
    <col min="8711" max="8949" width="11.42578125" style="1"/>
    <col min="8950" max="8950" width="6.42578125" style="1" customWidth="1"/>
    <col min="8951" max="8951" width="39.5703125" style="1" customWidth="1"/>
    <col min="8952" max="8952" width="41.5703125" style="1" customWidth="1"/>
    <col min="8953" max="8953" width="31.140625" style="1" customWidth="1"/>
    <col min="8954" max="8954" width="27.85546875" style="1" customWidth="1"/>
    <col min="8955" max="8955" width="13" style="1" bestFit="1" customWidth="1"/>
    <col min="8956" max="8956" width="17.5703125" style="1" customWidth="1"/>
    <col min="8957" max="8957" width="16.42578125" style="1" customWidth="1"/>
    <col min="8958" max="8958" width="13.7109375" style="1" customWidth="1"/>
    <col min="8959" max="8959" width="11.5703125" style="1" bestFit="1" customWidth="1"/>
    <col min="8960" max="8960" width="14.7109375" style="1" customWidth="1"/>
    <col min="8961" max="8961" width="13.85546875" style="1" customWidth="1"/>
    <col min="8962" max="8962" width="13.5703125" style="1" customWidth="1"/>
    <col min="8963" max="8963" width="14.140625" style="1" customWidth="1"/>
    <col min="8964" max="8964" width="12" style="1" customWidth="1"/>
    <col min="8965" max="8965" width="14.5703125" style="1" customWidth="1"/>
    <col min="8966" max="8966" width="17" style="1" customWidth="1"/>
    <col min="8967" max="9205" width="11.42578125" style="1"/>
    <col min="9206" max="9206" width="6.42578125" style="1" customWidth="1"/>
    <col min="9207" max="9207" width="39.5703125" style="1" customWidth="1"/>
    <col min="9208" max="9208" width="41.5703125" style="1" customWidth="1"/>
    <col min="9209" max="9209" width="31.140625" style="1" customWidth="1"/>
    <col min="9210" max="9210" width="27.85546875" style="1" customWidth="1"/>
    <col min="9211" max="9211" width="13" style="1" bestFit="1" customWidth="1"/>
    <col min="9212" max="9212" width="17.5703125" style="1" customWidth="1"/>
    <col min="9213" max="9213" width="16.42578125" style="1" customWidth="1"/>
    <col min="9214" max="9214" width="13.7109375" style="1" customWidth="1"/>
    <col min="9215" max="9215" width="11.5703125" style="1" bestFit="1" customWidth="1"/>
    <col min="9216" max="9216" width="14.7109375" style="1" customWidth="1"/>
    <col min="9217" max="9217" width="13.85546875" style="1" customWidth="1"/>
    <col min="9218" max="9218" width="13.5703125" style="1" customWidth="1"/>
    <col min="9219" max="9219" width="14.140625" style="1" customWidth="1"/>
    <col min="9220" max="9220" width="12" style="1" customWidth="1"/>
    <col min="9221" max="9221" width="14.5703125" style="1" customWidth="1"/>
    <col min="9222" max="9222" width="17" style="1" customWidth="1"/>
    <col min="9223" max="9461" width="11.42578125" style="1"/>
    <col min="9462" max="9462" width="6.42578125" style="1" customWidth="1"/>
    <col min="9463" max="9463" width="39.5703125" style="1" customWidth="1"/>
    <col min="9464" max="9464" width="41.5703125" style="1" customWidth="1"/>
    <col min="9465" max="9465" width="31.140625" style="1" customWidth="1"/>
    <col min="9466" max="9466" width="27.85546875" style="1" customWidth="1"/>
    <col min="9467" max="9467" width="13" style="1" bestFit="1" customWidth="1"/>
    <col min="9468" max="9468" width="17.5703125" style="1" customWidth="1"/>
    <col min="9469" max="9469" width="16.42578125" style="1" customWidth="1"/>
    <col min="9470" max="9470" width="13.7109375" style="1" customWidth="1"/>
    <col min="9471" max="9471" width="11.5703125" style="1" bestFit="1" customWidth="1"/>
    <col min="9472" max="9472" width="14.7109375" style="1" customWidth="1"/>
    <col min="9473" max="9473" width="13.85546875" style="1" customWidth="1"/>
    <col min="9474" max="9474" width="13.5703125" style="1" customWidth="1"/>
    <col min="9475" max="9475" width="14.140625" style="1" customWidth="1"/>
    <col min="9476" max="9476" width="12" style="1" customWidth="1"/>
    <col min="9477" max="9477" width="14.5703125" style="1" customWidth="1"/>
    <col min="9478" max="9478" width="17" style="1" customWidth="1"/>
    <col min="9479" max="9717" width="11.42578125" style="1"/>
    <col min="9718" max="9718" width="6.42578125" style="1" customWidth="1"/>
    <col min="9719" max="9719" width="39.5703125" style="1" customWidth="1"/>
    <col min="9720" max="9720" width="41.5703125" style="1" customWidth="1"/>
    <col min="9721" max="9721" width="31.140625" style="1" customWidth="1"/>
    <col min="9722" max="9722" width="27.85546875" style="1" customWidth="1"/>
    <col min="9723" max="9723" width="13" style="1" bestFit="1" customWidth="1"/>
    <col min="9724" max="9724" width="17.5703125" style="1" customWidth="1"/>
    <col min="9725" max="9725" width="16.42578125" style="1" customWidth="1"/>
    <col min="9726" max="9726" width="13.7109375" style="1" customWidth="1"/>
    <col min="9727" max="9727" width="11.5703125" style="1" bestFit="1" customWidth="1"/>
    <col min="9728" max="9728" width="14.7109375" style="1" customWidth="1"/>
    <col min="9729" max="9729" width="13.85546875" style="1" customWidth="1"/>
    <col min="9730" max="9730" width="13.5703125" style="1" customWidth="1"/>
    <col min="9731" max="9731" width="14.140625" style="1" customWidth="1"/>
    <col min="9732" max="9732" width="12" style="1" customWidth="1"/>
    <col min="9733" max="9733" width="14.5703125" style="1" customWidth="1"/>
    <col min="9734" max="9734" width="17" style="1" customWidth="1"/>
    <col min="9735" max="9973" width="11.42578125" style="1"/>
    <col min="9974" max="9974" width="6.42578125" style="1" customWidth="1"/>
    <col min="9975" max="9975" width="39.5703125" style="1" customWidth="1"/>
    <col min="9976" max="9976" width="41.5703125" style="1" customWidth="1"/>
    <col min="9977" max="9977" width="31.140625" style="1" customWidth="1"/>
    <col min="9978" max="9978" width="27.85546875" style="1" customWidth="1"/>
    <col min="9979" max="9979" width="13" style="1" bestFit="1" customWidth="1"/>
    <col min="9980" max="9980" width="17.5703125" style="1" customWidth="1"/>
    <col min="9981" max="9981" width="16.42578125" style="1" customWidth="1"/>
    <col min="9982" max="9982" width="13.7109375" style="1" customWidth="1"/>
    <col min="9983" max="9983" width="11.5703125" style="1" bestFit="1" customWidth="1"/>
    <col min="9984" max="9984" width="14.7109375" style="1" customWidth="1"/>
    <col min="9985" max="9985" width="13.85546875" style="1" customWidth="1"/>
    <col min="9986" max="9986" width="13.5703125" style="1" customWidth="1"/>
    <col min="9987" max="9987" width="14.140625" style="1" customWidth="1"/>
    <col min="9988" max="9988" width="12" style="1" customWidth="1"/>
    <col min="9989" max="9989" width="14.5703125" style="1" customWidth="1"/>
    <col min="9990" max="9990" width="17" style="1" customWidth="1"/>
    <col min="9991" max="10229" width="11.42578125" style="1"/>
    <col min="10230" max="10230" width="6.42578125" style="1" customWidth="1"/>
    <col min="10231" max="10231" width="39.5703125" style="1" customWidth="1"/>
    <col min="10232" max="10232" width="41.5703125" style="1" customWidth="1"/>
    <col min="10233" max="10233" width="31.140625" style="1" customWidth="1"/>
    <col min="10234" max="10234" width="27.85546875" style="1" customWidth="1"/>
    <col min="10235" max="10235" width="13" style="1" bestFit="1" customWidth="1"/>
    <col min="10236" max="10236" width="17.5703125" style="1" customWidth="1"/>
    <col min="10237" max="10237" width="16.42578125" style="1" customWidth="1"/>
    <col min="10238" max="10238" width="13.7109375" style="1" customWidth="1"/>
    <col min="10239" max="10239" width="11.5703125" style="1" bestFit="1" customWidth="1"/>
    <col min="10240" max="10240" width="14.7109375" style="1" customWidth="1"/>
    <col min="10241" max="10241" width="13.85546875" style="1" customWidth="1"/>
    <col min="10242" max="10242" width="13.5703125" style="1" customWidth="1"/>
    <col min="10243" max="10243" width="14.140625" style="1" customWidth="1"/>
    <col min="10244" max="10244" width="12" style="1" customWidth="1"/>
    <col min="10245" max="10245" width="14.5703125" style="1" customWidth="1"/>
    <col min="10246" max="10246" width="17" style="1" customWidth="1"/>
    <col min="10247" max="10485" width="11.42578125" style="1"/>
    <col min="10486" max="10486" width="6.42578125" style="1" customWidth="1"/>
    <col min="10487" max="10487" width="39.5703125" style="1" customWidth="1"/>
    <col min="10488" max="10488" width="41.5703125" style="1" customWidth="1"/>
    <col min="10489" max="10489" width="31.140625" style="1" customWidth="1"/>
    <col min="10490" max="10490" width="27.85546875" style="1" customWidth="1"/>
    <col min="10491" max="10491" width="13" style="1" bestFit="1" customWidth="1"/>
    <col min="10492" max="10492" width="17.5703125" style="1" customWidth="1"/>
    <col min="10493" max="10493" width="16.42578125" style="1" customWidth="1"/>
    <col min="10494" max="10494" width="13.7109375" style="1" customWidth="1"/>
    <col min="10495" max="10495" width="11.5703125" style="1" bestFit="1" customWidth="1"/>
    <col min="10496" max="10496" width="14.7109375" style="1" customWidth="1"/>
    <col min="10497" max="10497" width="13.85546875" style="1" customWidth="1"/>
    <col min="10498" max="10498" width="13.5703125" style="1" customWidth="1"/>
    <col min="10499" max="10499" width="14.140625" style="1" customWidth="1"/>
    <col min="10500" max="10500" width="12" style="1" customWidth="1"/>
    <col min="10501" max="10501" width="14.5703125" style="1" customWidth="1"/>
    <col min="10502" max="10502" width="17" style="1" customWidth="1"/>
    <col min="10503" max="10741" width="11.42578125" style="1"/>
    <col min="10742" max="10742" width="6.42578125" style="1" customWidth="1"/>
    <col min="10743" max="10743" width="39.5703125" style="1" customWidth="1"/>
    <col min="10744" max="10744" width="41.5703125" style="1" customWidth="1"/>
    <col min="10745" max="10745" width="31.140625" style="1" customWidth="1"/>
    <col min="10746" max="10746" width="27.85546875" style="1" customWidth="1"/>
    <col min="10747" max="10747" width="13" style="1" bestFit="1" customWidth="1"/>
    <col min="10748" max="10748" width="17.5703125" style="1" customWidth="1"/>
    <col min="10749" max="10749" width="16.42578125" style="1" customWidth="1"/>
    <col min="10750" max="10750" width="13.7109375" style="1" customWidth="1"/>
    <col min="10751" max="10751" width="11.5703125" style="1" bestFit="1" customWidth="1"/>
    <col min="10752" max="10752" width="14.7109375" style="1" customWidth="1"/>
    <col min="10753" max="10753" width="13.85546875" style="1" customWidth="1"/>
    <col min="10754" max="10754" width="13.5703125" style="1" customWidth="1"/>
    <col min="10755" max="10755" width="14.140625" style="1" customWidth="1"/>
    <col min="10756" max="10756" width="12" style="1" customWidth="1"/>
    <col min="10757" max="10757" width="14.5703125" style="1" customWidth="1"/>
    <col min="10758" max="10758" width="17" style="1" customWidth="1"/>
    <col min="10759" max="10997" width="11.42578125" style="1"/>
    <col min="10998" max="10998" width="6.42578125" style="1" customWidth="1"/>
    <col min="10999" max="10999" width="39.5703125" style="1" customWidth="1"/>
    <col min="11000" max="11000" width="41.5703125" style="1" customWidth="1"/>
    <col min="11001" max="11001" width="31.140625" style="1" customWidth="1"/>
    <col min="11002" max="11002" width="27.85546875" style="1" customWidth="1"/>
    <col min="11003" max="11003" width="13" style="1" bestFit="1" customWidth="1"/>
    <col min="11004" max="11004" width="17.5703125" style="1" customWidth="1"/>
    <col min="11005" max="11005" width="16.42578125" style="1" customWidth="1"/>
    <col min="11006" max="11006" width="13.7109375" style="1" customWidth="1"/>
    <col min="11007" max="11007" width="11.5703125" style="1" bestFit="1" customWidth="1"/>
    <col min="11008" max="11008" width="14.7109375" style="1" customWidth="1"/>
    <col min="11009" max="11009" width="13.85546875" style="1" customWidth="1"/>
    <col min="11010" max="11010" width="13.5703125" style="1" customWidth="1"/>
    <col min="11011" max="11011" width="14.140625" style="1" customWidth="1"/>
    <col min="11012" max="11012" width="12" style="1" customWidth="1"/>
    <col min="11013" max="11013" width="14.5703125" style="1" customWidth="1"/>
    <col min="11014" max="11014" width="17" style="1" customWidth="1"/>
    <col min="11015" max="11253" width="11.42578125" style="1"/>
    <col min="11254" max="11254" width="6.42578125" style="1" customWidth="1"/>
    <col min="11255" max="11255" width="39.5703125" style="1" customWidth="1"/>
    <col min="11256" max="11256" width="41.5703125" style="1" customWidth="1"/>
    <col min="11257" max="11257" width="31.140625" style="1" customWidth="1"/>
    <col min="11258" max="11258" width="27.85546875" style="1" customWidth="1"/>
    <col min="11259" max="11259" width="13" style="1" bestFit="1" customWidth="1"/>
    <col min="11260" max="11260" width="17.5703125" style="1" customWidth="1"/>
    <col min="11261" max="11261" width="16.42578125" style="1" customWidth="1"/>
    <col min="11262" max="11262" width="13.7109375" style="1" customWidth="1"/>
    <col min="11263" max="11263" width="11.5703125" style="1" bestFit="1" customWidth="1"/>
    <col min="11264" max="11264" width="14.7109375" style="1" customWidth="1"/>
    <col min="11265" max="11265" width="13.85546875" style="1" customWidth="1"/>
    <col min="11266" max="11266" width="13.5703125" style="1" customWidth="1"/>
    <col min="11267" max="11267" width="14.140625" style="1" customWidth="1"/>
    <col min="11268" max="11268" width="12" style="1" customWidth="1"/>
    <col min="11269" max="11269" width="14.5703125" style="1" customWidth="1"/>
    <col min="11270" max="11270" width="17" style="1" customWidth="1"/>
    <col min="11271" max="11509" width="11.42578125" style="1"/>
    <col min="11510" max="11510" width="6.42578125" style="1" customWidth="1"/>
    <col min="11511" max="11511" width="39.5703125" style="1" customWidth="1"/>
    <col min="11512" max="11512" width="41.5703125" style="1" customWidth="1"/>
    <col min="11513" max="11513" width="31.140625" style="1" customWidth="1"/>
    <col min="11514" max="11514" width="27.85546875" style="1" customWidth="1"/>
    <col min="11515" max="11515" width="13" style="1" bestFit="1" customWidth="1"/>
    <col min="11516" max="11516" width="17.5703125" style="1" customWidth="1"/>
    <col min="11517" max="11517" width="16.42578125" style="1" customWidth="1"/>
    <col min="11518" max="11518" width="13.7109375" style="1" customWidth="1"/>
    <col min="11519" max="11519" width="11.5703125" style="1" bestFit="1" customWidth="1"/>
    <col min="11520" max="11520" width="14.7109375" style="1" customWidth="1"/>
    <col min="11521" max="11521" width="13.85546875" style="1" customWidth="1"/>
    <col min="11522" max="11522" width="13.5703125" style="1" customWidth="1"/>
    <col min="11523" max="11523" width="14.140625" style="1" customWidth="1"/>
    <col min="11524" max="11524" width="12" style="1" customWidth="1"/>
    <col min="11525" max="11525" width="14.5703125" style="1" customWidth="1"/>
    <col min="11526" max="11526" width="17" style="1" customWidth="1"/>
    <col min="11527" max="11765" width="11.42578125" style="1"/>
    <col min="11766" max="11766" width="6.42578125" style="1" customWidth="1"/>
    <col min="11767" max="11767" width="39.5703125" style="1" customWidth="1"/>
    <col min="11768" max="11768" width="41.5703125" style="1" customWidth="1"/>
    <col min="11769" max="11769" width="31.140625" style="1" customWidth="1"/>
    <col min="11770" max="11770" width="27.85546875" style="1" customWidth="1"/>
    <col min="11771" max="11771" width="13" style="1" bestFit="1" customWidth="1"/>
    <col min="11772" max="11772" width="17.5703125" style="1" customWidth="1"/>
    <col min="11773" max="11773" width="16.42578125" style="1" customWidth="1"/>
    <col min="11774" max="11774" width="13.7109375" style="1" customWidth="1"/>
    <col min="11775" max="11775" width="11.5703125" style="1" bestFit="1" customWidth="1"/>
    <col min="11776" max="11776" width="14.7109375" style="1" customWidth="1"/>
    <col min="11777" max="11777" width="13.85546875" style="1" customWidth="1"/>
    <col min="11778" max="11778" width="13.5703125" style="1" customWidth="1"/>
    <col min="11779" max="11779" width="14.140625" style="1" customWidth="1"/>
    <col min="11780" max="11780" width="12" style="1" customWidth="1"/>
    <col min="11781" max="11781" width="14.5703125" style="1" customWidth="1"/>
    <col min="11782" max="11782" width="17" style="1" customWidth="1"/>
    <col min="11783" max="12021" width="11.42578125" style="1"/>
    <col min="12022" max="12022" width="6.42578125" style="1" customWidth="1"/>
    <col min="12023" max="12023" width="39.5703125" style="1" customWidth="1"/>
    <col min="12024" max="12024" width="41.5703125" style="1" customWidth="1"/>
    <col min="12025" max="12025" width="31.140625" style="1" customWidth="1"/>
    <col min="12026" max="12026" width="27.85546875" style="1" customWidth="1"/>
    <col min="12027" max="12027" width="13" style="1" bestFit="1" customWidth="1"/>
    <col min="12028" max="12028" width="17.5703125" style="1" customWidth="1"/>
    <col min="12029" max="12029" width="16.42578125" style="1" customWidth="1"/>
    <col min="12030" max="12030" width="13.7109375" style="1" customWidth="1"/>
    <col min="12031" max="12031" width="11.5703125" style="1" bestFit="1" customWidth="1"/>
    <col min="12032" max="12032" width="14.7109375" style="1" customWidth="1"/>
    <col min="12033" max="12033" width="13.85546875" style="1" customWidth="1"/>
    <col min="12034" max="12034" width="13.5703125" style="1" customWidth="1"/>
    <col min="12035" max="12035" width="14.140625" style="1" customWidth="1"/>
    <col min="12036" max="12036" width="12" style="1" customWidth="1"/>
    <col min="12037" max="12037" width="14.5703125" style="1" customWidth="1"/>
    <col min="12038" max="12038" width="17" style="1" customWidth="1"/>
    <col min="12039" max="12277" width="11.42578125" style="1"/>
    <col min="12278" max="12278" width="6.42578125" style="1" customWidth="1"/>
    <col min="12279" max="12279" width="39.5703125" style="1" customWidth="1"/>
    <col min="12280" max="12280" width="41.5703125" style="1" customWidth="1"/>
    <col min="12281" max="12281" width="31.140625" style="1" customWidth="1"/>
    <col min="12282" max="12282" width="27.85546875" style="1" customWidth="1"/>
    <col min="12283" max="12283" width="13" style="1" bestFit="1" customWidth="1"/>
    <col min="12284" max="12284" width="17.5703125" style="1" customWidth="1"/>
    <col min="12285" max="12285" width="16.42578125" style="1" customWidth="1"/>
    <col min="12286" max="12286" width="13.7109375" style="1" customWidth="1"/>
    <col min="12287" max="12287" width="11.5703125" style="1" bestFit="1" customWidth="1"/>
    <col min="12288" max="12288" width="14.7109375" style="1" customWidth="1"/>
    <col min="12289" max="12289" width="13.85546875" style="1" customWidth="1"/>
    <col min="12290" max="12290" width="13.5703125" style="1" customWidth="1"/>
    <col min="12291" max="12291" width="14.140625" style="1" customWidth="1"/>
    <col min="12292" max="12292" width="12" style="1" customWidth="1"/>
    <col min="12293" max="12293" width="14.5703125" style="1" customWidth="1"/>
    <col min="12294" max="12294" width="17" style="1" customWidth="1"/>
    <col min="12295" max="12533" width="11.42578125" style="1"/>
    <col min="12534" max="12534" width="6.42578125" style="1" customWidth="1"/>
    <col min="12535" max="12535" width="39.5703125" style="1" customWidth="1"/>
    <col min="12536" max="12536" width="41.5703125" style="1" customWidth="1"/>
    <col min="12537" max="12537" width="31.140625" style="1" customWidth="1"/>
    <col min="12538" max="12538" width="27.85546875" style="1" customWidth="1"/>
    <col min="12539" max="12539" width="13" style="1" bestFit="1" customWidth="1"/>
    <col min="12540" max="12540" width="17.5703125" style="1" customWidth="1"/>
    <col min="12541" max="12541" width="16.42578125" style="1" customWidth="1"/>
    <col min="12542" max="12542" width="13.7109375" style="1" customWidth="1"/>
    <col min="12543" max="12543" width="11.5703125" style="1" bestFit="1" customWidth="1"/>
    <col min="12544" max="12544" width="14.7109375" style="1" customWidth="1"/>
    <col min="12545" max="12545" width="13.85546875" style="1" customWidth="1"/>
    <col min="12546" max="12546" width="13.5703125" style="1" customWidth="1"/>
    <col min="12547" max="12547" width="14.140625" style="1" customWidth="1"/>
    <col min="12548" max="12548" width="12" style="1" customWidth="1"/>
    <col min="12549" max="12549" width="14.5703125" style="1" customWidth="1"/>
    <col min="12550" max="12550" width="17" style="1" customWidth="1"/>
    <col min="12551" max="12789" width="11.42578125" style="1"/>
    <col min="12790" max="12790" width="6.42578125" style="1" customWidth="1"/>
    <col min="12791" max="12791" width="39.5703125" style="1" customWidth="1"/>
    <col min="12792" max="12792" width="41.5703125" style="1" customWidth="1"/>
    <col min="12793" max="12793" width="31.140625" style="1" customWidth="1"/>
    <col min="12794" max="12794" width="27.85546875" style="1" customWidth="1"/>
    <col min="12795" max="12795" width="13" style="1" bestFit="1" customWidth="1"/>
    <col min="12796" max="12796" width="17.5703125" style="1" customWidth="1"/>
    <col min="12797" max="12797" width="16.42578125" style="1" customWidth="1"/>
    <col min="12798" max="12798" width="13.7109375" style="1" customWidth="1"/>
    <col min="12799" max="12799" width="11.5703125" style="1" bestFit="1" customWidth="1"/>
    <col min="12800" max="12800" width="14.7109375" style="1" customWidth="1"/>
    <col min="12801" max="12801" width="13.85546875" style="1" customWidth="1"/>
    <col min="12802" max="12802" width="13.5703125" style="1" customWidth="1"/>
    <col min="12803" max="12803" width="14.140625" style="1" customWidth="1"/>
    <col min="12804" max="12804" width="12" style="1" customWidth="1"/>
    <col min="12805" max="12805" width="14.5703125" style="1" customWidth="1"/>
    <col min="12806" max="12806" width="17" style="1" customWidth="1"/>
    <col min="12807" max="13045" width="11.42578125" style="1"/>
    <col min="13046" max="13046" width="6.42578125" style="1" customWidth="1"/>
    <col min="13047" max="13047" width="39.5703125" style="1" customWidth="1"/>
    <col min="13048" max="13048" width="41.5703125" style="1" customWidth="1"/>
    <col min="13049" max="13049" width="31.140625" style="1" customWidth="1"/>
    <col min="13050" max="13050" width="27.85546875" style="1" customWidth="1"/>
    <col min="13051" max="13051" width="13" style="1" bestFit="1" customWidth="1"/>
    <col min="13052" max="13052" width="17.5703125" style="1" customWidth="1"/>
    <col min="13053" max="13053" width="16.42578125" style="1" customWidth="1"/>
    <col min="13054" max="13054" width="13.7109375" style="1" customWidth="1"/>
    <col min="13055" max="13055" width="11.5703125" style="1" bestFit="1" customWidth="1"/>
    <col min="13056" max="13056" width="14.7109375" style="1" customWidth="1"/>
    <col min="13057" max="13057" width="13.85546875" style="1" customWidth="1"/>
    <col min="13058" max="13058" width="13.5703125" style="1" customWidth="1"/>
    <col min="13059" max="13059" width="14.140625" style="1" customWidth="1"/>
    <col min="13060" max="13060" width="12" style="1" customWidth="1"/>
    <col min="13061" max="13061" width="14.5703125" style="1" customWidth="1"/>
    <col min="13062" max="13062" width="17" style="1" customWidth="1"/>
    <col min="13063" max="13301" width="11.42578125" style="1"/>
    <col min="13302" max="13302" width="6.42578125" style="1" customWidth="1"/>
    <col min="13303" max="13303" width="39.5703125" style="1" customWidth="1"/>
    <col min="13304" max="13304" width="41.5703125" style="1" customWidth="1"/>
    <col min="13305" max="13305" width="31.140625" style="1" customWidth="1"/>
    <col min="13306" max="13306" width="27.85546875" style="1" customWidth="1"/>
    <col min="13307" max="13307" width="13" style="1" bestFit="1" customWidth="1"/>
    <col min="13308" max="13308" width="17.5703125" style="1" customWidth="1"/>
    <col min="13309" max="13309" width="16.42578125" style="1" customWidth="1"/>
    <col min="13310" max="13310" width="13.7109375" style="1" customWidth="1"/>
    <col min="13311" max="13311" width="11.5703125" style="1" bestFit="1" customWidth="1"/>
    <col min="13312" max="13312" width="14.7109375" style="1" customWidth="1"/>
    <col min="13313" max="13313" width="13.85546875" style="1" customWidth="1"/>
    <col min="13314" max="13314" width="13.5703125" style="1" customWidth="1"/>
    <col min="13315" max="13315" width="14.140625" style="1" customWidth="1"/>
    <col min="13316" max="13316" width="12" style="1" customWidth="1"/>
    <col min="13317" max="13317" width="14.5703125" style="1" customWidth="1"/>
    <col min="13318" max="13318" width="17" style="1" customWidth="1"/>
    <col min="13319" max="13557" width="11.42578125" style="1"/>
    <col min="13558" max="13558" width="6.42578125" style="1" customWidth="1"/>
    <col min="13559" max="13559" width="39.5703125" style="1" customWidth="1"/>
    <col min="13560" max="13560" width="41.5703125" style="1" customWidth="1"/>
    <col min="13561" max="13561" width="31.140625" style="1" customWidth="1"/>
    <col min="13562" max="13562" width="27.85546875" style="1" customWidth="1"/>
    <col min="13563" max="13563" width="13" style="1" bestFit="1" customWidth="1"/>
    <col min="13564" max="13564" width="17.5703125" style="1" customWidth="1"/>
    <col min="13565" max="13565" width="16.42578125" style="1" customWidth="1"/>
    <col min="13566" max="13566" width="13.7109375" style="1" customWidth="1"/>
    <col min="13567" max="13567" width="11.5703125" style="1" bestFit="1" customWidth="1"/>
    <col min="13568" max="13568" width="14.7109375" style="1" customWidth="1"/>
    <col min="13569" max="13569" width="13.85546875" style="1" customWidth="1"/>
    <col min="13570" max="13570" width="13.5703125" style="1" customWidth="1"/>
    <col min="13571" max="13571" width="14.140625" style="1" customWidth="1"/>
    <col min="13572" max="13572" width="12" style="1" customWidth="1"/>
    <col min="13573" max="13573" width="14.5703125" style="1" customWidth="1"/>
    <col min="13574" max="13574" width="17" style="1" customWidth="1"/>
    <col min="13575" max="13813" width="11.42578125" style="1"/>
    <col min="13814" max="13814" width="6.42578125" style="1" customWidth="1"/>
    <col min="13815" max="13815" width="39.5703125" style="1" customWidth="1"/>
    <col min="13816" max="13816" width="41.5703125" style="1" customWidth="1"/>
    <col min="13817" max="13817" width="31.140625" style="1" customWidth="1"/>
    <col min="13818" max="13818" width="27.85546875" style="1" customWidth="1"/>
    <col min="13819" max="13819" width="13" style="1" bestFit="1" customWidth="1"/>
    <col min="13820" max="13820" width="17.5703125" style="1" customWidth="1"/>
    <col min="13821" max="13821" width="16.42578125" style="1" customWidth="1"/>
    <col min="13822" max="13822" width="13.7109375" style="1" customWidth="1"/>
    <col min="13823" max="13823" width="11.5703125" style="1" bestFit="1" customWidth="1"/>
    <col min="13824" max="13824" width="14.7109375" style="1" customWidth="1"/>
    <col min="13825" max="13825" width="13.85546875" style="1" customWidth="1"/>
    <col min="13826" max="13826" width="13.5703125" style="1" customWidth="1"/>
    <col min="13827" max="13827" width="14.140625" style="1" customWidth="1"/>
    <col min="13828" max="13828" width="12" style="1" customWidth="1"/>
    <col min="13829" max="13829" width="14.5703125" style="1" customWidth="1"/>
    <col min="13830" max="13830" width="17" style="1" customWidth="1"/>
    <col min="13831" max="14069" width="11.42578125" style="1"/>
    <col min="14070" max="14070" width="6.42578125" style="1" customWidth="1"/>
    <col min="14071" max="14071" width="39.5703125" style="1" customWidth="1"/>
    <col min="14072" max="14072" width="41.5703125" style="1" customWidth="1"/>
    <col min="14073" max="14073" width="31.140625" style="1" customWidth="1"/>
    <col min="14074" max="14074" width="27.85546875" style="1" customWidth="1"/>
    <col min="14075" max="14075" width="13" style="1" bestFit="1" customWidth="1"/>
    <col min="14076" max="14076" width="17.5703125" style="1" customWidth="1"/>
    <col min="14077" max="14077" width="16.42578125" style="1" customWidth="1"/>
    <col min="14078" max="14078" width="13.7109375" style="1" customWidth="1"/>
    <col min="14079" max="14079" width="11.5703125" style="1" bestFit="1" customWidth="1"/>
    <col min="14080" max="14080" width="14.7109375" style="1" customWidth="1"/>
    <col min="14081" max="14081" width="13.85546875" style="1" customWidth="1"/>
    <col min="14082" max="14082" width="13.5703125" style="1" customWidth="1"/>
    <col min="14083" max="14083" width="14.140625" style="1" customWidth="1"/>
    <col min="14084" max="14084" width="12" style="1" customWidth="1"/>
    <col min="14085" max="14085" width="14.5703125" style="1" customWidth="1"/>
    <col min="14086" max="14086" width="17" style="1" customWidth="1"/>
    <col min="14087" max="14325" width="11.42578125" style="1"/>
    <col min="14326" max="14326" width="6.42578125" style="1" customWidth="1"/>
    <col min="14327" max="14327" width="39.5703125" style="1" customWidth="1"/>
    <col min="14328" max="14328" width="41.5703125" style="1" customWidth="1"/>
    <col min="14329" max="14329" width="31.140625" style="1" customWidth="1"/>
    <col min="14330" max="14330" width="27.85546875" style="1" customWidth="1"/>
    <col min="14331" max="14331" width="13" style="1" bestFit="1" customWidth="1"/>
    <col min="14332" max="14332" width="17.5703125" style="1" customWidth="1"/>
    <col min="14333" max="14333" width="16.42578125" style="1" customWidth="1"/>
    <col min="14334" max="14334" width="13.7109375" style="1" customWidth="1"/>
    <col min="14335" max="14335" width="11.5703125" style="1" bestFit="1" customWidth="1"/>
    <col min="14336" max="14336" width="14.7109375" style="1" customWidth="1"/>
    <col min="14337" max="14337" width="13.85546875" style="1" customWidth="1"/>
    <col min="14338" max="14338" width="13.5703125" style="1" customWidth="1"/>
    <col min="14339" max="14339" width="14.140625" style="1" customWidth="1"/>
    <col min="14340" max="14340" width="12" style="1" customWidth="1"/>
    <col min="14341" max="14341" width="14.5703125" style="1" customWidth="1"/>
    <col min="14342" max="14342" width="17" style="1" customWidth="1"/>
    <col min="14343" max="14581" width="11.42578125" style="1"/>
    <col min="14582" max="14582" width="6.42578125" style="1" customWidth="1"/>
    <col min="14583" max="14583" width="39.5703125" style="1" customWidth="1"/>
    <col min="14584" max="14584" width="41.5703125" style="1" customWidth="1"/>
    <col min="14585" max="14585" width="31.140625" style="1" customWidth="1"/>
    <col min="14586" max="14586" width="27.85546875" style="1" customWidth="1"/>
    <col min="14587" max="14587" width="13" style="1" bestFit="1" customWidth="1"/>
    <col min="14588" max="14588" width="17.5703125" style="1" customWidth="1"/>
    <col min="14589" max="14589" width="16.42578125" style="1" customWidth="1"/>
    <col min="14590" max="14590" width="13.7109375" style="1" customWidth="1"/>
    <col min="14591" max="14591" width="11.5703125" style="1" bestFit="1" customWidth="1"/>
    <col min="14592" max="14592" width="14.7109375" style="1" customWidth="1"/>
    <col min="14593" max="14593" width="13.85546875" style="1" customWidth="1"/>
    <col min="14594" max="14594" width="13.5703125" style="1" customWidth="1"/>
    <col min="14595" max="14595" width="14.140625" style="1" customWidth="1"/>
    <col min="14596" max="14596" width="12" style="1" customWidth="1"/>
    <col min="14597" max="14597" width="14.5703125" style="1" customWidth="1"/>
    <col min="14598" max="14598" width="17" style="1" customWidth="1"/>
    <col min="14599" max="14837" width="11.42578125" style="1"/>
    <col min="14838" max="14838" width="6.42578125" style="1" customWidth="1"/>
    <col min="14839" max="14839" width="39.5703125" style="1" customWidth="1"/>
    <col min="14840" max="14840" width="41.5703125" style="1" customWidth="1"/>
    <col min="14841" max="14841" width="31.140625" style="1" customWidth="1"/>
    <col min="14842" max="14842" width="27.85546875" style="1" customWidth="1"/>
    <col min="14843" max="14843" width="13" style="1" bestFit="1" customWidth="1"/>
    <col min="14844" max="14844" width="17.5703125" style="1" customWidth="1"/>
    <col min="14845" max="14845" width="16.42578125" style="1" customWidth="1"/>
    <col min="14846" max="14846" width="13.7109375" style="1" customWidth="1"/>
    <col min="14847" max="14847" width="11.5703125" style="1" bestFit="1" customWidth="1"/>
    <col min="14848" max="14848" width="14.7109375" style="1" customWidth="1"/>
    <col min="14849" max="14849" width="13.85546875" style="1" customWidth="1"/>
    <col min="14850" max="14850" width="13.5703125" style="1" customWidth="1"/>
    <col min="14851" max="14851" width="14.140625" style="1" customWidth="1"/>
    <col min="14852" max="14852" width="12" style="1" customWidth="1"/>
    <col min="14853" max="14853" width="14.5703125" style="1" customWidth="1"/>
    <col min="14854" max="14854" width="17" style="1" customWidth="1"/>
    <col min="14855" max="15093" width="11.42578125" style="1"/>
    <col min="15094" max="15094" width="6.42578125" style="1" customWidth="1"/>
    <col min="15095" max="15095" width="39.5703125" style="1" customWidth="1"/>
    <col min="15096" max="15096" width="41.5703125" style="1" customWidth="1"/>
    <col min="15097" max="15097" width="31.140625" style="1" customWidth="1"/>
    <col min="15098" max="15098" width="27.85546875" style="1" customWidth="1"/>
    <col min="15099" max="15099" width="13" style="1" bestFit="1" customWidth="1"/>
    <col min="15100" max="15100" width="17.5703125" style="1" customWidth="1"/>
    <col min="15101" max="15101" width="16.42578125" style="1" customWidth="1"/>
    <col min="15102" max="15102" width="13.7109375" style="1" customWidth="1"/>
    <col min="15103" max="15103" width="11.5703125" style="1" bestFit="1" customWidth="1"/>
    <col min="15104" max="15104" width="14.7109375" style="1" customWidth="1"/>
    <col min="15105" max="15105" width="13.85546875" style="1" customWidth="1"/>
    <col min="15106" max="15106" width="13.5703125" style="1" customWidth="1"/>
    <col min="15107" max="15107" width="14.140625" style="1" customWidth="1"/>
    <col min="15108" max="15108" width="12" style="1" customWidth="1"/>
    <col min="15109" max="15109" width="14.5703125" style="1" customWidth="1"/>
    <col min="15110" max="15110" width="17" style="1" customWidth="1"/>
    <col min="15111" max="15349" width="11.42578125" style="1"/>
    <col min="15350" max="15350" width="6.42578125" style="1" customWidth="1"/>
    <col min="15351" max="15351" width="39.5703125" style="1" customWidth="1"/>
    <col min="15352" max="15352" width="41.5703125" style="1" customWidth="1"/>
    <col min="15353" max="15353" width="31.140625" style="1" customWidth="1"/>
    <col min="15354" max="15354" width="27.85546875" style="1" customWidth="1"/>
    <col min="15355" max="15355" width="13" style="1" bestFit="1" customWidth="1"/>
    <col min="15356" max="15356" width="17.5703125" style="1" customWidth="1"/>
    <col min="15357" max="15357" width="16.42578125" style="1" customWidth="1"/>
    <col min="15358" max="15358" width="13.7109375" style="1" customWidth="1"/>
    <col min="15359" max="15359" width="11.5703125" style="1" bestFit="1" customWidth="1"/>
    <col min="15360" max="15360" width="14.7109375" style="1" customWidth="1"/>
    <col min="15361" max="15361" width="13.85546875" style="1" customWidth="1"/>
    <col min="15362" max="15362" width="13.5703125" style="1" customWidth="1"/>
    <col min="15363" max="15363" width="14.140625" style="1" customWidth="1"/>
    <col min="15364" max="15364" width="12" style="1" customWidth="1"/>
    <col min="15365" max="15365" width="14.5703125" style="1" customWidth="1"/>
    <col min="15366" max="15366" width="17" style="1" customWidth="1"/>
    <col min="15367" max="15605" width="11.42578125" style="1"/>
    <col min="15606" max="15606" width="6.42578125" style="1" customWidth="1"/>
    <col min="15607" max="15607" width="39.5703125" style="1" customWidth="1"/>
    <col min="15608" max="15608" width="41.5703125" style="1" customWidth="1"/>
    <col min="15609" max="15609" width="31.140625" style="1" customWidth="1"/>
    <col min="15610" max="15610" width="27.85546875" style="1" customWidth="1"/>
    <col min="15611" max="15611" width="13" style="1" bestFit="1" customWidth="1"/>
    <col min="15612" max="15612" width="17.5703125" style="1" customWidth="1"/>
    <col min="15613" max="15613" width="16.42578125" style="1" customWidth="1"/>
    <col min="15614" max="15614" width="13.7109375" style="1" customWidth="1"/>
    <col min="15615" max="15615" width="11.5703125" style="1" bestFit="1" customWidth="1"/>
    <col min="15616" max="15616" width="14.7109375" style="1" customWidth="1"/>
    <col min="15617" max="15617" width="13.85546875" style="1" customWidth="1"/>
    <col min="15618" max="15618" width="13.5703125" style="1" customWidth="1"/>
    <col min="15619" max="15619" width="14.140625" style="1" customWidth="1"/>
    <col min="15620" max="15620" width="12" style="1" customWidth="1"/>
    <col min="15621" max="15621" width="14.5703125" style="1" customWidth="1"/>
    <col min="15622" max="15622" width="17" style="1" customWidth="1"/>
    <col min="15623" max="15861" width="11.42578125" style="1"/>
    <col min="15862" max="15862" width="6.42578125" style="1" customWidth="1"/>
    <col min="15863" max="15863" width="39.5703125" style="1" customWidth="1"/>
    <col min="15864" max="15864" width="41.5703125" style="1" customWidth="1"/>
    <col min="15865" max="15865" width="31.140625" style="1" customWidth="1"/>
    <col min="15866" max="15866" width="27.85546875" style="1" customWidth="1"/>
    <col min="15867" max="15867" width="13" style="1" bestFit="1" customWidth="1"/>
    <col min="15868" max="15868" width="17.5703125" style="1" customWidth="1"/>
    <col min="15869" max="15869" width="16.42578125" style="1" customWidth="1"/>
    <col min="15870" max="15870" width="13.7109375" style="1" customWidth="1"/>
    <col min="15871" max="15871" width="11.5703125" style="1" bestFit="1" customWidth="1"/>
    <col min="15872" max="15872" width="14.7109375" style="1" customWidth="1"/>
    <col min="15873" max="15873" width="13.85546875" style="1" customWidth="1"/>
    <col min="15874" max="15874" width="13.5703125" style="1" customWidth="1"/>
    <col min="15875" max="15875" width="14.140625" style="1" customWidth="1"/>
    <col min="15876" max="15876" width="12" style="1" customWidth="1"/>
    <col min="15877" max="15877" width="14.5703125" style="1" customWidth="1"/>
    <col min="15878" max="15878" width="17" style="1" customWidth="1"/>
    <col min="15879" max="16117" width="11.42578125" style="1"/>
    <col min="16118" max="16118" width="6.42578125" style="1" customWidth="1"/>
    <col min="16119" max="16119" width="39.5703125" style="1" customWidth="1"/>
    <col min="16120" max="16120" width="41.5703125" style="1" customWidth="1"/>
    <col min="16121" max="16121" width="31.140625" style="1" customWidth="1"/>
    <col min="16122" max="16122" width="27.85546875" style="1" customWidth="1"/>
    <col min="16123" max="16123" width="13" style="1" bestFit="1" customWidth="1"/>
    <col min="16124" max="16124" width="17.5703125" style="1" customWidth="1"/>
    <col min="16125" max="16125" width="16.42578125" style="1" customWidth="1"/>
    <col min="16126" max="16126" width="13.7109375" style="1" customWidth="1"/>
    <col min="16127" max="16127" width="11.5703125" style="1" bestFit="1" customWidth="1"/>
    <col min="16128" max="16128" width="14.7109375" style="1" customWidth="1"/>
    <col min="16129" max="16129" width="13.85546875" style="1" customWidth="1"/>
    <col min="16130" max="16130" width="13.5703125" style="1" customWidth="1"/>
    <col min="16131" max="16131" width="14.140625" style="1" customWidth="1"/>
    <col min="16132" max="16132" width="12" style="1" customWidth="1"/>
    <col min="16133" max="16133" width="14.5703125" style="1" customWidth="1"/>
    <col min="16134" max="16134" width="17" style="1" customWidth="1"/>
    <col min="16135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x14ac:dyDescent="0.25"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5.75" x14ac:dyDescent="0.25">
      <c r="B4" s="43" t="s">
        <v>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1" customHeight="1" x14ac:dyDescent="0.35">
      <c r="A5" s="44" t="s">
        <v>1474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9.25" customHeight="1" x14ac:dyDescent="0.25">
      <c r="D6" s="18" t="s">
        <v>4</v>
      </c>
      <c r="E6" s="19" t="s">
        <v>5</v>
      </c>
      <c r="F6" s="19" t="s">
        <v>6</v>
      </c>
      <c r="G6" s="20" t="s">
        <v>7</v>
      </c>
      <c r="H6" s="20" t="s">
        <v>8</v>
      </c>
      <c r="J6" s="13" t="s">
        <v>9</v>
      </c>
    </row>
    <row r="7" spans="1:17" s="24" customFormat="1" ht="30" x14ac:dyDescent="0.25">
      <c r="A7" s="21" t="s">
        <v>909</v>
      </c>
      <c r="B7" s="21" t="s">
        <v>11</v>
      </c>
      <c r="C7" s="21" t="s">
        <v>12</v>
      </c>
      <c r="D7" s="21" t="s">
        <v>13</v>
      </c>
      <c r="E7" s="21" t="s">
        <v>14</v>
      </c>
      <c r="F7" s="21" t="s">
        <v>15</v>
      </c>
      <c r="G7" s="22" t="s">
        <v>910</v>
      </c>
      <c r="H7" s="22" t="s">
        <v>911</v>
      </c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23" t="s">
        <v>22</v>
      </c>
      <c r="P7" s="23" t="s">
        <v>23</v>
      </c>
      <c r="Q7" s="23" t="s">
        <v>24</v>
      </c>
    </row>
    <row r="8" spans="1:17" x14ac:dyDescent="0.25">
      <c r="A8" s="1">
        <v>1</v>
      </c>
      <c r="B8" t="s">
        <v>912</v>
      </c>
      <c r="C8" s="1" t="s">
        <v>913</v>
      </c>
      <c r="D8" s="1" t="s">
        <v>914</v>
      </c>
      <c r="E8" s="1" t="s">
        <v>915</v>
      </c>
      <c r="F8" s="1" t="s">
        <v>37</v>
      </c>
      <c r="G8" s="25" t="s">
        <v>916</v>
      </c>
      <c r="H8" s="25" t="s">
        <v>917</v>
      </c>
      <c r="I8" s="13">
        <v>30000</v>
      </c>
      <c r="K8" s="13">
        <v>30000</v>
      </c>
      <c r="L8" s="13">
        <f>+I8*2.87%</f>
        <v>861</v>
      </c>
      <c r="M8" s="13">
        <v>0</v>
      </c>
      <c r="N8" s="13">
        <f>+I8*3.04%</f>
        <v>912</v>
      </c>
      <c r="O8" s="13">
        <v>1740.46</v>
      </c>
      <c r="P8" s="13">
        <f>+L8+M8+N8+O8</f>
        <v>3513.46</v>
      </c>
      <c r="Q8" s="13">
        <f>+I8-P8</f>
        <v>26486.54</v>
      </c>
    </row>
    <row r="9" spans="1:17" s="24" customFormat="1" x14ac:dyDescent="0.25">
      <c r="A9" s="1">
        <v>2</v>
      </c>
      <c r="B9" t="s">
        <v>918</v>
      </c>
      <c r="C9" s="1" t="s">
        <v>26</v>
      </c>
      <c r="D9" t="s">
        <v>202</v>
      </c>
      <c r="E9" s="1" t="s">
        <v>915</v>
      </c>
      <c r="F9" s="1" t="s">
        <v>37</v>
      </c>
      <c r="G9" s="25" t="s">
        <v>919</v>
      </c>
      <c r="H9" s="25" t="s">
        <v>920</v>
      </c>
      <c r="I9" s="13">
        <v>50000</v>
      </c>
      <c r="J9" s="13">
        <v>0</v>
      </c>
      <c r="K9" s="13">
        <v>50000</v>
      </c>
      <c r="L9" s="13">
        <f>+I9*2.87%</f>
        <v>1435</v>
      </c>
      <c r="M9" s="13">
        <v>1854</v>
      </c>
      <c r="N9" s="13">
        <v>1520</v>
      </c>
      <c r="O9" s="13">
        <v>425</v>
      </c>
      <c r="P9" s="13">
        <f t="shared" ref="P9:P81" si="0">+L9+M9+N9+O9</f>
        <v>5234</v>
      </c>
      <c r="Q9" s="13">
        <f t="shared" ref="Q9:Q81" si="1">+I9-P9</f>
        <v>44766</v>
      </c>
    </row>
    <row r="10" spans="1:17" ht="30" x14ac:dyDescent="0.25">
      <c r="A10" s="1">
        <v>3</v>
      </c>
      <c r="B10" t="s">
        <v>921</v>
      </c>
      <c r="C10" s="1" t="s">
        <v>922</v>
      </c>
      <c r="D10" s="1" t="s">
        <v>923</v>
      </c>
      <c r="E10" s="1" t="s">
        <v>915</v>
      </c>
      <c r="F10" s="1" t="s">
        <v>37</v>
      </c>
      <c r="G10" s="25" t="s">
        <v>924</v>
      </c>
      <c r="H10" s="25" t="s">
        <v>925</v>
      </c>
      <c r="I10" s="13">
        <v>120000</v>
      </c>
      <c r="J10" s="13">
        <v>0</v>
      </c>
      <c r="K10" s="13">
        <v>120000</v>
      </c>
      <c r="L10" s="13">
        <f>+I10*2.87%</f>
        <v>3444</v>
      </c>
      <c r="M10" s="13">
        <v>16809.87</v>
      </c>
      <c r="N10" s="13">
        <f>+I10*3.04%</f>
        <v>3648</v>
      </c>
      <c r="O10" s="13">
        <v>2489.6</v>
      </c>
      <c r="P10" s="13">
        <f t="shared" si="0"/>
        <v>26391.469999999998</v>
      </c>
      <c r="Q10" s="13">
        <f t="shared" si="1"/>
        <v>93608.53</v>
      </c>
    </row>
    <row r="11" spans="1:17" x14ac:dyDescent="0.25">
      <c r="A11" s="1">
        <v>4</v>
      </c>
      <c r="B11" t="s">
        <v>1400</v>
      </c>
      <c r="C11" t="s">
        <v>1399</v>
      </c>
      <c r="D11" t="s">
        <v>1401</v>
      </c>
      <c r="E11" s="1" t="s">
        <v>915</v>
      </c>
      <c r="F11" s="1" t="s">
        <v>37</v>
      </c>
      <c r="G11" s="25" t="s">
        <v>970</v>
      </c>
      <c r="H11" s="25" t="s">
        <v>1402</v>
      </c>
      <c r="I11" s="13">
        <v>50000</v>
      </c>
      <c r="J11" s="13">
        <v>0</v>
      </c>
      <c r="K11" s="13">
        <v>50000</v>
      </c>
      <c r="L11" s="13">
        <v>1435</v>
      </c>
      <c r="M11" s="13">
        <v>1854</v>
      </c>
      <c r="N11" s="13">
        <v>1520</v>
      </c>
      <c r="O11" s="13">
        <v>25</v>
      </c>
      <c r="P11" s="13">
        <v>4834</v>
      </c>
      <c r="Q11" s="13">
        <v>45166</v>
      </c>
    </row>
    <row r="12" spans="1:17" ht="30" x14ac:dyDescent="0.25">
      <c r="A12" s="1">
        <v>5</v>
      </c>
      <c r="B12" t="s">
        <v>927</v>
      </c>
      <c r="C12" s="1" t="s">
        <v>105</v>
      </c>
      <c r="D12" s="1" t="s">
        <v>928</v>
      </c>
      <c r="E12" s="1" t="s">
        <v>915</v>
      </c>
      <c r="F12" s="1" t="s">
        <v>37</v>
      </c>
      <c r="G12" s="25" t="s">
        <v>929</v>
      </c>
      <c r="H12" s="25" t="s">
        <v>930</v>
      </c>
      <c r="I12" s="13">
        <v>90000</v>
      </c>
      <c r="J12" s="13">
        <v>0</v>
      </c>
      <c r="K12" s="13">
        <v>90000</v>
      </c>
      <c r="L12" s="13">
        <f t="shared" ref="L12:L99" si="2">+I12*2.87%</f>
        <v>2583</v>
      </c>
      <c r="M12" s="13">
        <v>9753.1200000000008</v>
      </c>
      <c r="N12" s="13">
        <f t="shared" ref="N12:N99" si="3">+I12*3.04%</f>
        <v>2736</v>
      </c>
      <c r="O12" s="13">
        <v>25</v>
      </c>
      <c r="P12" s="13">
        <f t="shared" si="0"/>
        <v>15097.12</v>
      </c>
      <c r="Q12" s="13">
        <f t="shared" si="1"/>
        <v>74902.880000000005</v>
      </c>
    </row>
    <row r="13" spans="1:17" x14ac:dyDescent="0.25">
      <c r="A13" s="1">
        <v>6</v>
      </c>
      <c r="B13" t="s">
        <v>931</v>
      </c>
      <c r="C13" s="1" t="s">
        <v>105</v>
      </c>
      <c r="D13" s="1" t="s">
        <v>932</v>
      </c>
      <c r="E13" s="1" t="s">
        <v>915</v>
      </c>
      <c r="F13" s="1" t="s">
        <v>29</v>
      </c>
      <c r="G13" s="25" t="s">
        <v>933</v>
      </c>
      <c r="H13" s="25" t="s">
        <v>934</v>
      </c>
      <c r="I13" s="13">
        <v>45000</v>
      </c>
      <c r="J13" s="13">
        <v>0</v>
      </c>
      <c r="K13" s="13">
        <v>45000</v>
      </c>
      <c r="L13" s="13">
        <f t="shared" si="2"/>
        <v>1291.5</v>
      </c>
      <c r="M13" s="13">
        <v>1148.33</v>
      </c>
      <c r="N13" s="13">
        <f t="shared" si="3"/>
        <v>1368</v>
      </c>
      <c r="O13" s="13">
        <v>25</v>
      </c>
      <c r="P13" s="13">
        <f t="shared" si="0"/>
        <v>3832.83</v>
      </c>
      <c r="Q13" s="13">
        <f t="shared" si="1"/>
        <v>41167.17</v>
      </c>
    </row>
    <row r="14" spans="1:17" x14ac:dyDescent="0.25">
      <c r="A14" s="1">
        <v>7</v>
      </c>
      <c r="B14" t="s">
        <v>935</v>
      </c>
      <c r="C14" s="1" t="s">
        <v>936</v>
      </c>
      <c r="D14" s="1" t="s">
        <v>914</v>
      </c>
      <c r="E14" s="1" t="s">
        <v>915</v>
      </c>
      <c r="F14" s="1" t="s">
        <v>37</v>
      </c>
      <c r="G14" s="25" t="s">
        <v>937</v>
      </c>
      <c r="H14" s="25" t="s">
        <v>938</v>
      </c>
      <c r="I14" s="13">
        <v>35000</v>
      </c>
      <c r="K14" s="13">
        <v>35000</v>
      </c>
      <c r="L14" s="13">
        <f t="shared" si="2"/>
        <v>1004.5</v>
      </c>
      <c r="M14" s="13">
        <v>0</v>
      </c>
      <c r="N14" s="13">
        <f t="shared" si="3"/>
        <v>1064</v>
      </c>
      <c r="O14" s="13">
        <v>25</v>
      </c>
      <c r="P14" s="13">
        <f t="shared" si="0"/>
        <v>2093.5</v>
      </c>
      <c r="Q14" s="13">
        <f t="shared" si="1"/>
        <v>32906.5</v>
      </c>
    </row>
    <row r="15" spans="1:17" x14ac:dyDescent="0.25">
      <c r="A15" s="1">
        <v>8</v>
      </c>
      <c r="B15" t="s">
        <v>939</v>
      </c>
      <c r="C15" s="1" t="s">
        <v>156</v>
      </c>
      <c r="D15" s="1" t="s">
        <v>77</v>
      </c>
      <c r="E15" s="1" t="s">
        <v>915</v>
      </c>
      <c r="F15" s="1" t="s">
        <v>29</v>
      </c>
      <c r="G15" s="25" t="s">
        <v>924</v>
      </c>
      <c r="H15" s="25" t="s">
        <v>925</v>
      </c>
      <c r="I15" s="13">
        <v>70000</v>
      </c>
      <c r="J15" s="13">
        <v>0</v>
      </c>
      <c r="K15" s="13">
        <v>70000</v>
      </c>
      <c r="L15" s="13">
        <f>+I15*2.87%</f>
        <v>2009</v>
      </c>
      <c r="M15" s="13">
        <v>5368.48</v>
      </c>
      <c r="N15" s="13">
        <f>+I15*3.04%</f>
        <v>2128</v>
      </c>
      <c r="O15" s="13">
        <v>25</v>
      </c>
      <c r="P15" s="13">
        <f t="shared" si="0"/>
        <v>9530.48</v>
      </c>
      <c r="Q15" s="13">
        <f t="shared" si="1"/>
        <v>60469.520000000004</v>
      </c>
    </row>
    <row r="16" spans="1:17" x14ac:dyDescent="0.25">
      <c r="A16" s="1">
        <v>9</v>
      </c>
      <c r="B16" t="s">
        <v>940</v>
      </c>
      <c r="C16" s="1" t="s">
        <v>156</v>
      </c>
      <c r="D16" s="1" t="s">
        <v>941</v>
      </c>
      <c r="E16" s="1" t="s">
        <v>915</v>
      </c>
      <c r="F16" s="1" t="s">
        <v>37</v>
      </c>
      <c r="G16" s="25" t="s">
        <v>916</v>
      </c>
      <c r="H16" s="25" t="s">
        <v>917</v>
      </c>
      <c r="I16" s="13">
        <v>12833.33</v>
      </c>
      <c r="J16" s="13">
        <v>0</v>
      </c>
      <c r="K16" s="13">
        <v>12833.33</v>
      </c>
      <c r="L16" s="13">
        <v>368.32</v>
      </c>
      <c r="M16" s="13">
        <v>0</v>
      </c>
      <c r="N16" s="13">
        <v>390.13</v>
      </c>
      <c r="O16" s="13">
        <v>695</v>
      </c>
      <c r="P16" s="13">
        <v>1453.45</v>
      </c>
      <c r="Q16" s="13">
        <v>11379.88</v>
      </c>
    </row>
    <row r="17" spans="1:17" x14ac:dyDescent="0.25">
      <c r="A17" s="1">
        <v>10</v>
      </c>
      <c r="B17" t="s">
        <v>942</v>
      </c>
      <c r="C17" s="1" t="s">
        <v>943</v>
      </c>
      <c r="D17" s="1" t="s">
        <v>300</v>
      </c>
      <c r="E17" s="1" t="s">
        <v>915</v>
      </c>
      <c r="F17" s="1" t="s">
        <v>37</v>
      </c>
      <c r="G17" s="25" t="s">
        <v>933</v>
      </c>
      <c r="H17" s="25" t="s">
        <v>934</v>
      </c>
      <c r="I17" s="13">
        <v>75000</v>
      </c>
      <c r="J17" s="13">
        <v>0</v>
      </c>
      <c r="K17" s="13">
        <v>75000</v>
      </c>
      <c r="L17" s="13">
        <f t="shared" si="2"/>
        <v>2152.5</v>
      </c>
      <c r="M17" s="13">
        <v>6309.38</v>
      </c>
      <c r="N17" s="13">
        <f t="shared" si="3"/>
        <v>2280</v>
      </c>
      <c r="O17" s="13">
        <v>25</v>
      </c>
      <c r="P17" s="13">
        <f t="shared" si="0"/>
        <v>10766.880000000001</v>
      </c>
      <c r="Q17" s="13">
        <f t="shared" si="1"/>
        <v>64233.119999999995</v>
      </c>
    </row>
    <row r="18" spans="1:17" x14ac:dyDescent="0.25">
      <c r="A18" s="1">
        <v>11</v>
      </c>
      <c r="B18" t="s">
        <v>944</v>
      </c>
      <c r="C18" s="1" t="s">
        <v>943</v>
      </c>
      <c r="D18" s="1" t="s">
        <v>945</v>
      </c>
      <c r="E18" s="1" t="s">
        <v>915</v>
      </c>
      <c r="F18" s="1" t="s">
        <v>29</v>
      </c>
      <c r="G18" s="25" t="s">
        <v>916</v>
      </c>
      <c r="H18" s="25" t="s">
        <v>917</v>
      </c>
      <c r="I18" s="13">
        <v>50000</v>
      </c>
      <c r="J18" s="13">
        <v>0</v>
      </c>
      <c r="K18" s="13">
        <v>50000</v>
      </c>
      <c r="L18" s="13">
        <f t="shared" si="2"/>
        <v>1435</v>
      </c>
      <c r="M18" s="13">
        <v>1854</v>
      </c>
      <c r="N18" s="13">
        <f t="shared" si="3"/>
        <v>1520</v>
      </c>
      <c r="O18" s="13">
        <v>25</v>
      </c>
      <c r="P18" s="13">
        <f t="shared" si="0"/>
        <v>4834</v>
      </c>
      <c r="Q18" s="13">
        <f t="shared" si="1"/>
        <v>45166</v>
      </c>
    </row>
    <row r="19" spans="1:17" x14ac:dyDescent="0.25">
      <c r="A19" s="1">
        <v>12</v>
      </c>
      <c r="B19" t="s">
        <v>1462</v>
      </c>
      <c r="C19" s="1" t="s">
        <v>943</v>
      </c>
      <c r="D19" s="1" t="s">
        <v>945</v>
      </c>
      <c r="E19" s="1" t="s">
        <v>915</v>
      </c>
      <c r="F19" s="1" t="s">
        <v>29</v>
      </c>
      <c r="G19" s="25" t="s">
        <v>937</v>
      </c>
      <c r="H19" s="25" t="s">
        <v>938</v>
      </c>
      <c r="I19" s="13">
        <v>41000</v>
      </c>
      <c r="J19" s="13">
        <v>0</v>
      </c>
      <c r="K19" s="13">
        <v>41000</v>
      </c>
      <c r="L19" s="13">
        <f t="shared" si="2"/>
        <v>1176.7</v>
      </c>
      <c r="M19" s="13">
        <v>583.79</v>
      </c>
      <c r="N19" s="13">
        <f t="shared" si="3"/>
        <v>1246.4000000000001</v>
      </c>
      <c r="O19" s="13">
        <v>25</v>
      </c>
      <c r="P19" s="13">
        <f t="shared" si="0"/>
        <v>3031.8900000000003</v>
      </c>
      <c r="Q19" s="13">
        <f t="shared" si="1"/>
        <v>37968.11</v>
      </c>
    </row>
    <row r="20" spans="1:17" x14ac:dyDescent="0.25">
      <c r="A20" s="1">
        <v>13</v>
      </c>
      <c r="B20" t="s">
        <v>1463</v>
      </c>
      <c r="C20" s="1" t="s">
        <v>943</v>
      </c>
      <c r="D20" s="1" t="s">
        <v>914</v>
      </c>
      <c r="E20" s="1" t="s">
        <v>915</v>
      </c>
      <c r="F20" s="1" t="s">
        <v>29</v>
      </c>
      <c r="G20" s="25" t="s">
        <v>916</v>
      </c>
      <c r="H20" s="25" t="s">
        <v>917</v>
      </c>
      <c r="I20" s="13">
        <v>45000</v>
      </c>
      <c r="J20" s="13">
        <v>0</v>
      </c>
      <c r="K20" s="13">
        <v>45000</v>
      </c>
      <c r="L20" s="13">
        <v>1291.5</v>
      </c>
      <c r="M20" s="13">
        <v>1148.33</v>
      </c>
      <c r="N20" s="13">
        <v>1368</v>
      </c>
      <c r="O20" s="13">
        <v>25</v>
      </c>
      <c r="P20" s="13">
        <v>3832.83</v>
      </c>
      <c r="Q20" s="13">
        <v>41167.17</v>
      </c>
    </row>
    <row r="21" spans="1:17" x14ac:dyDescent="0.25">
      <c r="A21" s="1">
        <v>14</v>
      </c>
      <c r="B21" t="s">
        <v>1472</v>
      </c>
      <c r="C21" s="1" t="s">
        <v>943</v>
      </c>
      <c r="D21" s="1" t="s">
        <v>914</v>
      </c>
      <c r="E21" s="1" t="s">
        <v>915</v>
      </c>
      <c r="F21" s="1" t="s">
        <v>37</v>
      </c>
      <c r="G21" s="25" t="s">
        <v>919</v>
      </c>
      <c r="H21" s="25" t="s">
        <v>920</v>
      </c>
      <c r="I21" s="13">
        <v>35000</v>
      </c>
      <c r="J21" s="13">
        <v>0</v>
      </c>
      <c r="K21" s="13">
        <v>35000</v>
      </c>
      <c r="L21" s="13">
        <f t="shared" si="2"/>
        <v>1004.5</v>
      </c>
      <c r="M21" s="13">
        <v>0</v>
      </c>
      <c r="N21" s="13">
        <v>1064</v>
      </c>
      <c r="O21" s="13">
        <v>25</v>
      </c>
      <c r="P21" s="13">
        <f t="shared" si="0"/>
        <v>2093.5</v>
      </c>
      <c r="Q21" s="13">
        <f t="shared" si="1"/>
        <v>32906.5</v>
      </c>
    </row>
    <row r="22" spans="1:17" ht="30" x14ac:dyDescent="0.25">
      <c r="A22" s="1">
        <v>15</v>
      </c>
      <c r="B22" t="s">
        <v>1464</v>
      </c>
      <c r="C22" s="1" t="s">
        <v>118</v>
      </c>
      <c r="D22" s="1" t="s">
        <v>946</v>
      </c>
      <c r="E22" s="1" t="s">
        <v>915</v>
      </c>
      <c r="F22" s="1" t="s">
        <v>29</v>
      </c>
      <c r="G22" s="25" t="s">
        <v>947</v>
      </c>
      <c r="H22" s="25" t="s">
        <v>948</v>
      </c>
      <c r="I22" s="13">
        <v>75000</v>
      </c>
      <c r="J22" s="13">
        <v>0</v>
      </c>
      <c r="K22" s="13">
        <v>75000</v>
      </c>
      <c r="L22" s="13">
        <v>2152.5</v>
      </c>
      <c r="M22" s="13">
        <v>5966.28</v>
      </c>
      <c r="N22" s="13">
        <v>2280</v>
      </c>
      <c r="O22" s="13">
        <v>1740.46</v>
      </c>
      <c r="P22" s="13">
        <v>12139.24</v>
      </c>
      <c r="Q22" s="13">
        <v>62860.76</v>
      </c>
    </row>
    <row r="23" spans="1:17" x14ac:dyDescent="0.25">
      <c r="A23" s="1">
        <v>16</v>
      </c>
      <c r="B23" t="s">
        <v>949</v>
      </c>
      <c r="C23" s="1" t="s">
        <v>134</v>
      </c>
      <c r="D23" s="1" t="s">
        <v>950</v>
      </c>
      <c r="E23" s="1" t="s">
        <v>915</v>
      </c>
      <c r="F23" s="1" t="s">
        <v>29</v>
      </c>
      <c r="G23" s="25" t="s">
        <v>916</v>
      </c>
      <c r="H23" s="25" t="s">
        <v>917</v>
      </c>
      <c r="I23" s="13">
        <v>55000</v>
      </c>
      <c r="J23" s="13">
        <v>0</v>
      </c>
      <c r="K23" s="13">
        <v>55000</v>
      </c>
      <c r="L23" s="13">
        <f t="shared" si="2"/>
        <v>1578.5</v>
      </c>
      <c r="M23" s="13">
        <v>2559.6799999999998</v>
      </c>
      <c r="N23" s="13">
        <f t="shared" si="3"/>
        <v>1672</v>
      </c>
      <c r="O23" s="13">
        <v>25</v>
      </c>
      <c r="P23" s="13">
        <f t="shared" si="0"/>
        <v>5835.18</v>
      </c>
      <c r="Q23" s="13">
        <f t="shared" si="1"/>
        <v>49164.82</v>
      </c>
    </row>
    <row r="24" spans="1:17" x14ac:dyDescent="0.25">
      <c r="A24" s="1">
        <v>17</v>
      </c>
      <c r="B24" t="s">
        <v>951</v>
      </c>
      <c r="C24" s="1" t="s">
        <v>134</v>
      </c>
      <c r="D24" t="s">
        <v>952</v>
      </c>
      <c r="E24" s="1" t="s">
        <v>915</v>
      </c>
      <c r="F24" s="1" t="s">
        <v>29</v>
      </c>
      <c r="G24" s="25" t="s">
        <v>917</v>
      </c>
      <c r="H24" s="25" t="s">
        <v>926</v>
      </c>
      <c r="I24" s="13">
        <v>60000</v>
      </c>
      <c r="J24" s="13">
        <v>0</v>
      </c>
      <c r="K24" s="13">
        <v>60000</v>
      </c>
      <c r="L24" s="13">
        <f t="shared" si="2"/>
        <v>1722</v>
      </c>
      <c r="M24" s="13">
        <v>2800.49</v>
      </c>
      <c r="N24" s="13">
        <v>1824</v>
      </c>
      <c r="O24" s="13">
        <v>3595.92</v>
      </c>
      <c r="P24" s="13">
        <f t="shared" si="0"/>
        <v>9942.41</v>
      </c>
      <c r="Q24" s="13">
        <f t="shared" si="1"/>
        <v>50057.59</v>
      </c>
    </row>
    <row r="25" spans="1:17" x14ac:dyDescent="0.25">
      <c r="A25" s="1">
        <v>18</v>
      </c>
      <c r="B25" t="s">
        <v>953</v>
      </c>
      <c r="C25" t="s">
        <v>954</v>
      </c>
      <c r="D25" t="s">
        <v>955</v>
      </c>
      <c r="E25" s="1" t="s">
        <v>915</v>
      </c>
      <c r="F25" s="1" t="s">
        <v>37</v>
      </c>
      <c r="G25" s="25" t="s">
        <v>919</v>
      </c>
      <c r="H25" s="25" t="s">
        <v>920</v>
      </c>
      <c r="I25" s="13">
        <v>30000</v>
      </c>
      <c r="J25" s="13">
        <v>0</v>
      </c>
      <c r="K25" s="13">
        <v>30000</v>
      </c>
      <c r="L25" s="13">
        <f t="shared" si="2"/>
        <v>861</v>
      </c>
      <c r="M25" s="13">
        <v>0</v>
      </c>
      <c r="N25" s="13">
        <v>912</v>
      </c>
      <c r="O25" s="13">
        <v>25</v>
      </c>
      <c r="P25" s="13">
        <f t="shared" si="0"/>
        <v>1798</v>
      </c>
      <c r="Q25" s="13">
        <f t="shared" si="1"/>
        <v>28202</v>
      </c>
    </row>
    <row r="26" spans="1:17" x14ac:dyDescent="0.25">
      <c r="A26" s="1">
        <v>19</v>
      </c>
      <c r="B26" t="s">
        <v>956</v>
      </c>
      <c r="C26" t="s">
        <v>954</v>
      </c>
      <c r="D26" t="s">
        <v>955</v>
      </c>
      <c r="E26" s="1" t="s">
        <v>915</v>
      </c>
      <c r="F26" s="1" t="s">
        <v>29</v>
      </c>
      <c r="G26" s="25" t="s">
        <v>919</v>
      </c>
      <c r="H26" s="25" t="s">
        <v>920</v>
      </c>
      <c r="I26" s="13">
        <v>30000</v>
      </c>
      <c r="J26" s="13">
        <v>0</v>
      </c>
      <c r="K26" s="13">
        <v>30000</v>
      </c>
      <c r="L26" s="13">
        <f t="shared" si="2"/>
        <v>861</v>
      </c>
      <c r="M26" s="13">
        <v>0</v>
      </c>
      <c r="N26" s="13">
        <v>912</v>
      </c>
      <c r="O26" s="13">
        <v>25</v>
      </c>
      <c r="P26" s="13">
        <f t="shared" si="0"/>
        <v>1798</v>
      </c>
      <c r="Q26" s="13">
        <f t="shared" si="1"/>
        <v>28202</v>
      </c>
    </row>
    <row r="27" spans="1:17" x14ac:dyDescent="0.25">
      <c r="A27" s="1">
        <v>20</v>
      </c>
      <c r="B27" t="s">
        <v>957</v>
      </c>
      <c r="C27" t="s">
        <v>954</v>
      </c>
      <c r="D27" t="s">
        <v>202</v>
      </c>
      <c r="E27" s="1" t="s">
        <v>915</v>
      </c>
      <c r="F27" s="1" t="s">
        <v>37</v>
      </c>
      <c r="G27" s="25" t="s">
        <v>919</v>
      </c>
      <c r="H27" s="25" t="s">
        <v>920</v>
      </c>
      <c r="I27" s="13">
        <v>35000</v>
      </c>
      <c r="J27" s="13">
        <v>0</v>
      </c>
      <c r="K27" s="13">
        <v>35000</v>
      </c>
      <c r="L27" s="13">
        <f t="shared" si="2"/>
        <v>1004.5</v>
      </c>
      <c r="M27" s="13">
        <v>0</v>
      </c>
      <c r="N27" s="13">
        <v>1064</v>
      </c>
      <c r="O27" s="13">
        <v>25</v>
      </c>
      <c r="P27" s="13">
        <f t="shared" si="0"/>
        <v>2093.5</v>
      </c>
      <c r="Q27" s="13">
        <f t="shared" si="1"/>
        <v>32906.5</v>
      </c>
    </row>
    <row r="28" spans="1:17" x14ac:dyDescent="0.25">
      <c r="A28" s="1">
        <v>21</v>
      </c>
      <c r="B28" t="s">
        <v>958</v>
      </c>
      <c r="C28" s="1" t="s">
        <v>959</v>
      </c>
      <c r="D28" s="1" t="s">
        <v>960</v>
      </c>
      <c r="E28" s="1" t="s">
        <v>915</v>
      </c>
      <c r="F28" s="1" t="s">
        <v>37</v>
      </c>
      <c r="G28" s="25" t="s">
        <v>937</v>
      </c>
      <c r="H28" s="25" t="s">
        <v>938</v>
      </c>
      <c r="I28" s="13">
        <v>41000</v>
      </c>
      <c r="J28" s="13">
        <v>0</v>
      </c>
      <c r="K28" s="13">
        <v>41000</v>
      </c>
      <c r="L28" s="13">
        <f t="shared" si="2"/>
        <v>1176.7</v>
      </c>
      <c r="M28" s="13">
        <v>583.79</v>
      </c>
      <c r="N28" s="13">
        <v>1246.4000000000001</v>
      </c>
      <c r="O28" s="13">
        <v>1257.3</v>
      </c>
      <c r="P28" s="13">
        <f t="shared" si="0"/>
        <v>4264.1900000000005</v>
      </c>
      <c r="Q28" s="13">
        <f t="shared" si="1"/>
        <v>36735.81</v>
      </c>
    </row>
    <row r="29" spans="1:17" x14ac:dyDescent="0.25">
      <c r="A29" s="1">
        <v>22</v>
      </c>
      <c r="B29" t="s">
        <v>1465</v>
      </c>
      <c r="C29" s="1" t="s">
        <v>959</v>
      </c>
      <c r="D29" s="1" t="s">
        <v>961</v>
      </c>
      <c r="E29" s="1" t="s">
        <v>915</v>
      </c>
      <c r="F29" s="1" t="s">
        <v>37</v>
      </c>
      <c r="G29" s="25" t="s">
        <v>962</v>
      </c>
      <c r="H29" s="25" t="s">
        <v>963</v>
      </c>
      <c r="I29" s="13">
        <v>45000</v>
      </c>
      <c r="J29" s="13">
        <v>0</v>
      </c>
      <c r="K29" s="13">
        <v>45000</v>
      </c>
      <c r="L29" s="13">
        <f t="shared" si="2"/>
        <v>1291.5</v>
      </c>
      <c r="M29" s="13">
        <v>1148.33</v>
      </c>
      <c r="N29" s="13">
        <f t="shared" si="3"/>
        <v>1368</v>
      </c>
      <c r="O29" s="13">
        <v>25</v>
      </c>
      <c r="P29" s="13">
        <f t="shared" si="0"/>
        <v>3832.83</v>
      </c>
      <c r="Q29" s="13">
        <f t="shared" si="1"/>
        <v>41167.17</v>
      </c>
    </row>
    <row r="30" spans="1:17" ht="30" x14ac:dyDescent="0.25">
      <c r="A30" s="1">
        <v>23</v>
      </c>
      <c r="B30" t="s">
        <v>964</v>
      </c>
      <c r="C30" s="1" t="s">
        <v>69</v>
      </c>
      <c r="D30" s="1" t="s">
        <v>965</v>
      </c>
      <c r="E30" s="1" t="s">
        <v>915</v>
      </c>
      <c r="F30" s="1" t="s">
        <v>29</v>
      </c>
      <c r="G30" s="25" t="s">
        <v>937</v>
      </c>
      <c r="H30" s="25" t="s">
        <v>938</v>
      </c>
      <c r="I30" s="13">
        <v>25000</v>
      </c>
      <c r="K30" s="13">
        <v>25000</v>
      </c>
      <c r="L30" s="13">
        <f t="shared" si="2"/>
        <v>717.5</v>
      </c>
      <c r="M30" s="13">
        <v>0</v>
      </c>
      <c r="N30" s="13">
        <f t="shared" si="3"/>
        <v>760</v>
      </c>
      <c r="O30" s="13">
        <v>25</v>
      </c>
      <c r="P30" s="13">
        <f t="shared" si="0"/>
        <v>1502.5</v>
      </c>
      <c r="Q30" s="13">
        <f t="shared" si="1"/>
        <v>23497.5</v>
      </c>
    </row>
    <row r="31" spans="1:17" ht="30" x14ac:dyDescent="0.25">
      <c r="A31" s="1">
        <v>24</v>
      </c>
      <c r="B31" t="s">
        <v>966</v>
      </c>
      <c r="C31" s="1" t="s">
        <v>69</v>
      </c>
      <c r="D31" s="1" t="s">
        <v>177</v>
      </c>
      <c r="E31" s="1" t="s">
        <v>915</v>
      </c>
      <c r="F31" s="1" t="s">
        <v>29</v>
      </c>
      <c r="G31" s="25" t="s">
        <v>924</v>
      </c>
      <c r="H31" s="25" t="s">
        <v>925</v>
      </c>
      <c r="I31" s="13">
        <v>50000</v>
      </c>
      <c r="J31" s="13">
        <v>0</v>
      </c>
      <c r="K31" s="13">
        <v>50000</v>
      </c>
      <c r="L31" s="13">
        <f t="shared" si="2"/>
        <v>1435</v>
      </c>
      <c r="M31" s="13">
        <v>1854</v>
      </c>
      <c r="N31" s="13">
        <f t="shared" si="3"/>
        <v>1520</v>
      </c>
      <c r="O31" s="13">
        <v>25</v>
      </c>
      <c r="P31" s="13">
        <f t="shared" si="0"/>
        <v>4834</v>
      </c>
      <c r="Q31" s="13">
        <f t="shared" si="1"/>
        <v>45166</v>
      </c>
    </row>
    <row r="32" spans="1:17" x14ac:dyDescent="0.25">
      <c r="A32" s="1">
        <v>25</v>
      </c>
      <c r="B32" t="s">
        <v>1390</v>
      </c>
      <c r="C32" t="s">
        <v>161</v>
      </c>
      <c r="D32" t="s">
        <v>163</v>
      </c>
      <c r="E32" s="1" t="s">
        <v>915</v>
      </c>
      <c r="F32" s="1" t="s">
        <v>37</v>
      </c>
      <c r="G32" s="25" t="s">
        <v>1020</v>
      </c>
      <c r="H32" s="25" t="s">
        <v>1391</v>
      </c>
      <c r="I32" s="13">
        <v>55000</v>
      </c>
      <c r="J32" s="13">
        <v>0</v>
      </c>
      <c r="K32" s="13">
        <v>55000</v>
      </c>
      <c r="L32" s="13">
        <v>1578.5</v>
      </c>
      <c r="M32" s="13">
        <v>2559.6799999999998</v>
      </c>
      <c r="N32" s="13">
        <v>1672</v>
      </c>
      <c r="O32" s="13">
        <v>25</v>
      </c>
      <c r="P32" s="13">
        <v>5835.18</v>
      </c>
      <c r="Q32" s="13">
        <v>49164.82</v>
      </c>
    </row>
    <row r="33" spans="1:17" x14ac:dyDescent="0.25">
      <c r="A33" s="1">
        <v>26</v>
      </c>
      <c r="B33" t="s">
        <v>967</v>
      </c>
      <c r="C33" t="s">
        <v>968</v>
      </c>
      <c r="D33" t="s">
        <v>188</v>
      </c>
      <c r="E33" s="1" t="s">
        <v>915</v>
      </c>
      <c r="F33" s="1" t="s">
        <v>37</v>
      </c>
      <c r="G33" s="25" t="s">
        <v>969</v>
      </c>
      <c r="H33" s="25" t="s">
        <v>970</v>
      </c>
      <c r="I33" s="13">
        <v>30000</v>
      </c>
      <c r="J33" s="13">
        <v>0</v>
      </c>
      <c r="K33" s="13">
        <v>30000</v>
      </c>
      <c r="L33" s="13">
        <f t="shared" si="2"/>
        <v>861</v>
      </c>
      <c r="M33" s="13">
        <v>0</v>
      </c>
      <c r="N33" s="13">
        <v>912</v>
      </c>
      <c r="O33" s="13">
        <v>25</v>
      </c>
      <c r="P33" s="13">
        <f t="shared" si="0"/>
        <v>1798</v>
      </c>
      <c r="Q33" s="13">
        <f t="shared" si="1"/>
        <v>28202</v>
      </c>
    </row>
    <row r="34" spans="1:17" x14ac:dyDescent="0.25">
      <c r="A34" s="1">
        <v>27</v>
      </c>
      <c r="B34" t="s">
        <v>1403</v>
      </c>
      <c r="C34" t="s">
        <v>968</v>
      </c>
      <c r="D34" t="s">
        <v>955</v>
      </c>
      <c r="E34" s="1" t="s">
        <v>915</v>
      </c>
      <c r="F34" s="1" t="s">
        <v>37</v>
      </c>
      <c r="G34" s="25" t="s">
        <v>970</v>
      </c>
      <c r="H34" s="25" t="s">
        <v>1402</v>
      </c>
      <c r="I34" s="13">
        <v>30000</v>
      </c>
      <c r="J34" s="13">
        <v>0</v>
      </c>
      <c r="K34" s="13">
        <v>30000</v>
      </c>
      <c r="L34" s="13">
        <v>861</v>
      </c>
      <c r="M34" s="13">
        <v>0</v>
      </c>
      <c r="N34" s="13">
        <v>912</v>
      </c>
      <c r="O34" s="13">
        <v>25</v>
      </c>
      <c r="P34" s="13">
        <v>1798</v>
      </c>
      <c r="Q34" s="13">
        <v>28202</v>
      </c>
    </row>
    <row r="35" spans="1:17" ht="30" x14ac:dyDescent="0.25">
      <c r="A35" s="1">
        <v>28</v>
      </c>
      <c r="B35" t="s">
        <v>971</v>
      </c>
      <c r="C35" s="1" t="s">
        <v>972</v>
      </c>
      <c r="D35" s="1" t="s">
        <v>973</v>
      </c>
      <c r="E35" s="1" t="s">
        <v>915</v>
      </c>
      <c r="F35" s="1" t="s">
        <v>29</v>
      </c>
      <c r="G35" s="25" t="s">
        <v>933</v>
      </c>
      <c r="H35" s="25" t="s">
        <v>934</v>
      </c>
      <c r="I35" s="13">
        <v>90000</v>
      </c>
      <c r="J35" s="13">
        <v>0</v>
      </c>
      <c r="K35" s="13">
        <v>90000</v>
      </c>
      <c r="L35" s="13">
        <f t="shared" si="2"/>
        <v>2583</v>
      </c>
      <c r="M35" s="13">
        <v>9753.1200000000008</v>
      </c>
      <c r="N35" s="13">
        <v>2736</v>
      </c>
      <c r="O35" s="13">
        <v>225</v>
      </c>
      <c r="P35" s="13">
        <f t="shared" si="0"/>
        <v>15297.12</v>
      </c>
      <c r="Q35" s="13">
        <f t="shared" si="1"/>
        <v>74702.880000000005</v>
      </c>
    </row>
    <row r="36" spans="1:17" x14ac:dyDescent="0.25">
      <c r="A36" s="1">
        <v>29</v>
      </c>
      <c r="B36" t="s">
        <v>1466</v>
      </c>
      <c r="C36" s="1" t="s">
        <v>972</v>
      </c>
      <c r="D36" s="1" t="s">
        <v>300</v>
      </c>
      <c r="E36" s="1" t="s">
        <v>915</v>
      </c>
      <c r="F36" s="1" t="s">
        <v>29</v>
      </c>
      <c r="G36" s="25" t="s">
        <v>925</v>
      </c>
      <c r="H36" s="25" t="s">
        <v>974</v>
      </c>
      <c r="I36" s="13">
        <v>80000</v>
      </c>
      <c r="J36" s="13">
        <v>0</v>
      </c>
      <c r="K36" s="13">
        <v>80000</v>
      </c>
      <c r="L36" s="13">
        <f t="shared" si="2"/>
        <v>2296</v>
      </c>
      <c r="M36" s="13">
        <v>7400.87</v>
      </c>
      <c r="N36" s="13">
        <v>2432</v>
      </c>
      <c r="O36" s="13">
        <v>25</v>
      </c>
      <c r="P36" s="13">
        <f t="shared" si="0"/>
        <v>12153.869999999999</v>
      </c>
      <c r="Q36" s="13">
        <f t="shared" si="1"/>
        <v>67846.13</v>
      </c>
    </row>
    <row r="37" spans="1:17" x14ac:dyDescent="0.25">
      <c r="A37" s="1">
        <v>30</v>
      </c>
      <c r="B37" t="s">
        <v>1461</v>
      </c>
      <c r="C37" s="1" t="s">
        <v>972</v>
      </c>
      <c r="D37" t="s">
        <v>955</v>
      </c>
      <c r="E37" s="1" t="s">
        <v>915</v>
      </c>
      <c r="F37" s="1" t="s">
        <v>29</v>
      </c>
      <c r="G37" s="25" t="s">
        <v>984</v>
      </c>
      <c r="H37" s="25" t="s">
        <v>1460</v>
      </c>
      <c r="I37" s="13">
        <v>30000</v>
      </c>
      <c r="J37" s="13">
        <v>0</v>
      </c>
      <c r="K37" s="13">
        <v>30000</v>
      </c>
      <c r="L37" s="13">
        <v>861</v>
      </c>
      <c r="M37" s="13">
        <v>0</v>
      </c>
      <c r="N37" s="13">
        <v>912</v>
      </c>
      <c r="O37" s="13">
        <v>25</v>
      </c>
      <c r="P37" s="13">
        <v>1798</v>
      </c>
      <c r="Q37" s="13">
        <v>28202</v>
      </c>
    </row>
    <row r="38" spans="1:17" x14ac:dyDescent="0.25">
      <c r="A38" s="1">
        <v>31</v>
      </c>
      <c r="B38" t="s">
        <v>975</v>
      </c>
      <c r="C38" s="1" t="s">
        <v>283</v>
      </c>
      <c r="D38" s="1" t="s">
        <v>202</v>
      </c>
      <c r="E38" s="1" t="s">
        <v>915</v>
      </c>
      <c r="F38" s="1" t="s">
        <v>29</v>
      </c>
      <c r="G38" s="25" t="s">
        <v>924</v>
      </c>
      <c r="H38" s="25" t="s">
        <v>925</v>
      </c>
      <c r="I38" s="13">
        <v>35000</v>
      </c>
      <c r="J38" s="13">
        <v>0</v>
      </c>
      <c r="K38" s="13">
        <v>35000</v>
      </c>
      <c r="L38" s="13">
        <f t="shared" si="2"/>
        <v>1004.5</v>
      </c>
      <c r="M38" s="13">
        <v>0</v>
      </c>
      <c r="N38" s="13">
        <f t="shared" si="3"/>
        <v>1064</v>
      </c>
      <c r="O38" s="13">
        <v>25</v>
      </c>
      <c r="P38" s="13">
        <f t="shared" si="0"/>
        <v>2093.5</v>
      </c>
      <c r="Q38" s="13">
        <f t="shared" si="1"/>
        <v>32906.5</v>
      </c>
    </row>
    <row r="39" spans="1:17" x14ac:dyDescent="0.25">
      <c r="A39" s="1">
        <v>32</v>
      </c>
      <c r="B39" t="s">
        <v>976</v>
      </c>
      <c r="C39" s="1" t="s">
        <v>283</v>
      </c>
      <c r="D39" s="1" t="s">
        <v>202</v>
      </c>
      <c r="E39" s="1" t="s">
        <v>915</v>
      </c>
      <c r="F39" s="1" t="s">
        <v>29</v>
      </c>
      <c r="G39" s="25" t="s">
        <v>933</v>
      </c>
      <c r="H39" s="25" t="s">
        <v>934</v>
      </c>
      <c r="I39" s="13">
        <v>35000</v>
      </c>
      <c r="J39" s="13">
        <v>0</v>
      </c>
      <c r="K39" s="13">
        <v>35000</v>
      </c>
      <c r="L39" s="13">
        <f t="shared" si="2"/>
        <v>1004.5</v>
      </c>
      <c r="M39" s="13">
        <v>0</v>
      </c>
      <c r="N39" s="13">
        <f t="shared" si="3"/>
        <v>1064</v>
      </c>
      <c r="O39" s="13">
        <v>25</v>
      </c>
      <c r="P39" s="13">
        <f t="shared" si="0"/>
        <v>2093.5</v>
      </c>
      <c r="Q39" s="13">
        <f t="shared" si="1"/>
        <v>32906.5</v>
      </c>
    </row>
    <row r="40" spans="1:17" x14ac:dyDescent="0.25">
      <c r="A40" s="1">
        <v>33</v>
      </c>
      <c r="B40" t="s">
        <v>977</v>
      </c>
      <c r="C40" s="1" t="s">
        <v>283</v>
      </c>
      <c r="D40" s="1" t="s">
        <v>202</v>
      </c>
      <c r="E40" s="1" t="s">
        <v>915</v>
      </c>
      <c r="F40" s="1" t="s">
        <v>37</v>
      </c>
      <c r="G40" s="25" t="s">
        <v>916</v>
      </c>
      <c r="H40" s="25" t="s">
        <v>917</v>
      </c>
      <c r="I40" s="13">
        <v>35000</v>
      </c>
      <c r="J40" s="13">
        <v>0</v>
      </c>
      <c r="K40" s="13">
        <v>35000</v>
      </c>
      <c r="L40" s="13">
        <f t="shared" si="2"/>
        <v>1004.5</v>
      </c>
      <c r="M40" s="13">
        <v>0</v>
      </c>
      <c r="N40" s="13">
        <f t="shared" si="3"/>
        <v>1064</v>
      </c>
      <c r="O40" s="13">
        <v>25</v>
      </c>
      <c r="P40" s="13">
        <f t="shared" si="0"/>
        <v>2093.5</v>
      </c>
      <c r="Q40" s="13">
        <f t="shared" si="1"/>
        <v>32906.5</v>
      </c>
    </row>
    <row r="41" spans="1:17" x14ac:dyDescent="0.25">
      <c r="A41" s="1">
        <v>34</v>
      </c>
      <c r="B41" t="s">
        <v>978</v>
      </c>
      <c r="C41" s="1" t="s">
        <v>283</v>
      </c>
      <c r="D41" s="1" t="s">
        <v>202</v>
      </c>
      <c r="E41" s="1" t="s">
        <v>915</v>
      </c>
      <c r="F41" s="1" t="s">
        <v>29</v>
      </c>
      <c r="G41" s="25" t="s">
        <v>979</v>
      </c>
      <c r="H41" s="25" t="s">
        <v>962</v>
      </c>
      <c r="I41" s="13">
        <v>35000</v>
      </c>
      <c r="J41" s="13">
        <v>0</v>
      </c>
      <c r="K41" s="13">
        <v>35000</v>
      </c>
      <c r="L41" s="13">
        <f t="shared" si="2"/>
        <v>1004.5</v>
      </c>
      <c r="M41" s="13">
        <v>0</v>
      </c>
      <c r="N41" s="13">
        <f t="shared" si="3"/>
        <v>1064</v>
      </c>
      <c r="O41" s="13">
        <v>25</v>
      </c>
      <c r="P41" s="13">
        <f t="shared" si="0"/>
        <v>2093.5</v>
      </c>
      <c r="Q41" s="13">
        <f t="shared" si="1"/>
        <v>32906.5</v>
      </c>
    </row>
    <row r="42" spans="1:17" x14ac:dyDescent="0.25">
      <c r="A42" s="1">
        <v>35</v>
      </c>
      <c r="B42" t="s">
        <v>980</v>
      </c>
      <c r="C42" s="1" t="s">
        <v>283</v>
      </c>
      <c r="D42" s="1" t="s">
        <v>202</v>
      </c>
      <c r="E42" s="1" t="s">
        <v>915</v>
      </c>
      <c r="F42" s="1" t="s">
        <v>37</v>
      </c>
      <c r="G42" s="25" t="s">
        <v>947</v>
      </c>
      <c r="H42" s="25" t="s">
        <v>948</v>
      </c>
      <c r="I42" s="13">
        <v>35000</v>
      </c>
      <c r="J42" s="13">
        <v>0</v>
      </c>
      <c r="K42" s="13">
        <v>35000</v>
      </c>
      <c r="L42" s="13">
        <f t="shared" si="2"/>
        <v>1004.5</v>
      </c>
      <c r="M42" s="13">
        <v>0</v>
      </c>
      <c r="N42" s="13">
        <f t="shared" si="3"/>
        <v>1064</v>
      </c>
      <c r="O42" s="13">
        <v>25</v>
      </c>
      <c r="P42" s="13">
        <f t="shared" si="0"/>
        <v>2093.5</v>
      </c>
      <c r="Q42" s="13">
        <f t="shared" si="1"/>
        <v>32906.5</v>
      </c>
    </row>
    <row r="43" spans="1:17" x14ac:dyDescent="0.25">
      <c r="A43" s="1">
        <v>36</v>
      </c>
      <c r="B43" t="s">
        <v>981</v>
      </c>
      <c r="C43" s="1" t="s">
        <v>283</v>
      </c>
      <c r="D43" s="1" t="s">
        <v>202</v>
      </c>
      <c r="E43" s="1" t="s">
        <v>915</v>
      </c>
      <c r="F43" s="1" t="s">
        <v>37</v>
      </c>
      <c r="G43" s="25" t="s">
        <v>947</v>
      </c>
      <c r="H43" s="25" t="s">
        <v>948</v>
      </c>
      <c r="I43" s="13">
        <v>35000</v>
      </c>
      <c r="J43" s="13">
        <v>0</v>
      </c>
      <c r="K43" s="13">
        <v>35000</v>
      </c>
      <c r="L43" s="13">
        <f t="shared" si="2"/>
        <v>1004.5</v>
      </c>
      <c r="M43" s="13">
        <v>0</v>
      </c>
      <c r="N43" s="13">
        <f t="shared" si="3"/>
        <v>1064</v>
      </c>
      <c r="O43" s="13">
        <v>5850</v>
      </c>
      <c r="P43" s="13">
        <f t="shared" si="0"/>
        <v>7918.5</v>
      </c>
      <c r="Q43" s="13">
        <f t="shared" si="1"/>
        <v>27081.5</v>
      </c>
    </row>
    <row r="44" spans="1:17" x14ac:dyDescent="0.25">
      <c r="A44" s="1">
        <v>37</v>
      </c>
      <c r="B44" t="s">
        <v>982</v>
      </c>
      <c r="C44" s="1" t="s">
        <v>283</v>
      </c>
      <c r="D44" s="1" t="s">
        <v>202</v>
      </c>
      <c r="E44" s="1" t="s">
        <v>915</v>
      </c>
      <c r="F44" s="1" t="s">
        <v>37</v>
      </c>
      <c r="G44" s="25" t="s">
        <v>947</v>
      </c>
      <c r="H44" s="25" t="s">
        <v>948</v>
      </c>
      <c r="I44" s="13">
        <v>35000</v>
      </c>
      <c r="J44" s="13">
        <v>0</v>
      </c>
      <c r="K44" s="13">
        <v>35000</v>
      </c>
      <c r="L44" s="13">
        <f t="shared" si="2"/>
        <v>1004.5</v>
      </c>
      <c r="M44" s="13">
        <v>0</v>
      </c>
      <c r="N44" s="13">
        <f t="shared" si="3"/>
        <v>1064</v>
      </c>
      <c r="O44" s="13">
        <v>25</v>
      </c>
      <c r="P44" s="13">
        <f t="shared" si="0"/>
        <v>2093.5</v>
      </c>
      <c r="Q44" s="13">
        <f t="shared" si="1"/>
        <v>32906.5</v>
      </c>
    </row>
    <row r="45" spans="1:17" x14ac:dyDescent="0.25">
      <c r="A45" s="1">
        <v>38</v>
      </c>
      <c r="B45" t="s">
        <v>983</v>
      </c>
      <c r="C45" s="1" t="s">
        <v>283</v>
      </c>
      <c r="D45" s="1" t="s">
        <v>202</v>
      </c>
      <c r="E45" s="1" t="s">
        <v>915</v>
      </c>
      <c r="F45" s="1" t="s">
        <v>37</v>
      </c>
      <c r="G45" s="25" t="s">
        <v>963</v>
      </c>
      <c r="H45" s="25" t="s">
        <v>984</v>
      </c>
      <c r="I45" s="13">
        <v>35000</v>
      </c>
      <c r="J45" s="13">
        <v>0</v>
      </c>
      <c r="K45" s="13">
        <v>35000</v>
      </c>
      <c r="L45" s="13">
        <f t="shared" si="2"/>
        <v>1004.5</v>
      </c>
      <c r="M45" s="13">
        <v>0</v>
      </c>
      <c r="N45" s="13">
        <v>1064</v>
      </c>
      <c r="O45" s="13">
        <v>25</v>
      </c>
      <c r="P45" s="13">
        <f t="shared" si="0"/>
        <v>2093.5</v>
      </c>
      <c r="Q45" s="13">
        <f t="shared" si="1"/>
        <v>32906.5</v>
      </c>
    </row>
    <row r="46" spans="1:17" x14ac:dyDescent="0.25">
      <c r="A46" s="1">
        <v>39</v>
      </c>
      <c r="B46" t="s">
        <v>985</v>
      </c>
      <c r="C46" s="1" t="s">
        <v>283</v>
      </c>
      <c r="D46" s="1" t="s">
        <v>202</v>
      </c>
      <c r="E46" s="1" t="s">
        <v>915</v>
      </c>
      <c r="F46" s="1" t="s">
        <v>29</v>
      </c>
      <c r="G46" s="25" t="s">
        <v>963</v>
      </c>
      <c r="H46" s="25" t="s">
        <v>962</v>
      </c>
      <c r="I46" s="13">
        <v>30000</v>
      </c>
      <c r="J46" s="13">
        <v>0</v>
      </c>
      <c r="K46" s="13">
        <v>30000</v>
      </c>
      <c r="L46" s="13">
        <f t="shared" si="2"/>
        <v>861</v>
      </c>
      <c r="M46" s="13">
        <v>0</v>
      </c>
      <c r="N46" s="13">
        <v>912</v>
      </c>
      <c r="O46" s="13">
        <v>25</v>
      </c>
      <c r="P46" s="13">
        <f t="shared" si="0"/>
        <v>1798</v>
      </c>
      <c r="Q46" s="13">
        <f t="shared" si="1"/>
        <v>28202</v>
      </c>
    </row>
    <row r="47" spans="1:17" x14ac:dyDescent="0.25">
      <c r="A47" s="1">
        <v>40</v>
      </c>
      <c r="B47" t="s">
        <v>986</v>
      </c>
      <c r="C47" s="1" t="s">
        <v>283</v>
      </c>
      <c r="D47" t="s">
        <v>955</v>
      </c>
      <c r="E47" s="1" t="s">
        <v>915</v>
      </c>
      <c r="F47" s="1" t="s">
        <v>37</v>
      </c>
      <c r="G47" s="25" t="s">
        <v>963</v>
      </c>
      <c r="H47" s="25" t="s">
        <v>962</v>
      </c>
      <c r="I47" s="13">
        <v>30000</v>
      </c>
      <c r="J47" s="13">
        <v>0</v>
      </c>
      <c r="K47" s="13">
        <v>30000</v>
      </c>
      <c r="L47" s="13">
        <f t="shared" si="2"/>
        <v>861</v>
      </c>
      <c r="M47" s="13">
        <v>0</v>
      </c>
      <c r="N47" s="13">
        <v>912</v>
      </c>
      <c r="O47" s="13">
        <v>25</v>
      </c>
      <c r="P47" s="13">
        <f t="shared" si="0"/>
        <v>1798</v>
      </c>
      <c r="Q47" s="13">
        <f t="shared" si="1"/>
        <v>28202</v>
      </c>
    </row>
    <row r="48" spans="1:17" x14ac:dyDescent="0.25">
      <c r="A48" s="1">
        <v>41</v>
      </c>
      <c r="B48" t="s">
        <v>987</v>
      </c>
      <c r="C48" s="1" t="s">
        <v>283</v>
      </c>
      <c r="D48" t="s">
        <v>955</v>
      </c>
      <c r="E48" s="1" t="s">
        <v>915</v>
      </c>
      <c r="F48" s="1" t="s">
        <v>29</v>
      </c>
      <c r="G48" s="25" t="s">
        <v>963</v>
      </c>
      <c r="H48" s="25" t="s">
        <v>962</v>
      </c>
      <c r="I48" s="13">
        <v>30000</v>
      </c>
      <c r="J48" s="13">
        <v>0</v>
      </c>
      <c r="K48" s="13">
        <v>30000</v>
      </c>
      <c r="L48" s="13">
        <f t="shared" si="2"/>
        <v>861</v>
      </c>
      <c r="M48" s="13">
        <v>0</v>
      </c>
      <c r="N48" s="13">
        <v>912</v>
      </c>
      <c r="O48" s="13">
        <v>25</v>
      </c>
      <c r="P48" s="13">
        <f t="shared" si="0"/>
        <v>1798</v>
      </c>
      <c r="Q48" s="13">
        <f t="shared" si="1"/>
        <v>28202</v>
      </c>
    </row>
    <row r="49" spans="1:17" x14ac:dyDescent="0.25">
      <c r="A49" s="1">
        <v>42</v>
      </c>
      <c r="B49" t="s">
        <v>988</v>
      </c>
      <c r="C49" s="1" t="s">
        <v>283</v>
      </c>
      <c r="D49" t="s">
        <v>955</v>
      </c>
      <c r="E49" s="1" t="s">
        <v>915</v>
      </c>
      <c r="F49" s="1" t="s">
        <v>29</v>
      </c>
      <c r="G49" s="25" t="s">
        <v>963</v>
      </c>
      <c r="H49" s="25" t="s">
        <v>962</v>
      </c>
      <c r="I49" s="13">
        <v>30000</v>
      </c>
      <c r="J49" s="13">
        <v>0</v>
      </c>
      <c r="K49" s="13">
        <v>30000</v>
      </c>
      <c r="L49" s="13">
        <f t="shared" si="2"/>
        <v>861</v>
      </c>
      <c r="M49" s="13">
        <v>0</v>
      </c>
      <c r="N49" s="13">
        <v>912</v>
      </c>
      <c r="O49" s="13">
        <v>25</v>
      </c>
      <c r="P49" s="13">
        <f t="shared" si="0"/>
        <v>1798</v>
      </c>
      <c r="Q49" s="13">
        <f t="shared" si="1"/>
        <v>28202</v>
      </c>
    </row>
    <row r="50" spans="1:17" x14ac:dyDescent="0.25">
      <c r="A50" s="1">
        <v>43</v>
      </c>
      <c r="B50" t="s">
        <v>989</v>
      </c>
      <c r="C50" s="1" t="s">
        <v>283</v>
      </c>
      <c r="D50" t="s">
        <v>955</v>
      </c>
      <c r="E50" s="1" t="s">
        <v>915</v>
      </c>
      <c r="F50" s="1" t="s">
        <v>29</v>
      </c>
      <c r="G50" s="25" t="s">
        <v>963</v>
      </c>
      <c r="H50" s="25" t="s">
        <v>962</v>
      </c>
      <c r="I50" s="13">
        <v>30000</v>
      </c>
      <c r="J50" s="13">
        <v>0</v>
      </c>
      <c r="K50" s="13">
        <v>30000</v>
      </c>
      <c r="L50" s="13">
        <f t="shared" si="2"/>
        <v>861</v>
      </c>
      <c r="M50" s="13">
        <v>0</v>
      </c>
      <c r="N50" s="13">
        <v>912</v>
      </c>
      <c r="O50" s="13">
        <v>2700</v>
      </c>
      <c r="P50" s="13">
        <f t="shared" si="0"/>
        <v>4473</v>
      </c>
      <c r="Q50" s="13">
        <f t="shared" si="1"/>
        <v>25527</v>
      </c>
    </row>
    <row r="51" spans="1:17" x14ac:dyDescent="0.25">
      <c r="A51" s="1">
        <v>44</v>
      </c>
      <c r="B51" t="s">
        <v>1380</v>
      </c>
      <c r="C51" s="1" t="s">
        <v>283</v>
      </c>
      <c r="D51" t="s">
        <v>955</v>
      </c>
      <c r="E51" s="1" t="s">
        <v>915</v>
      </c>
      <c r="F51" s="1" t="s">
        <v>29</v>
      </c>
      <c r="G51" s="25" t="s">
        <v>926</v>
      </c>
      <c r="H51" s="25" t="s">
        <v>1364</v>
      </c>
      <c r="I51" s="13">
        <v>30000</v>
      </c>
      <c r="J51" s="13">
        <v>0</v>
      </c>
      <c r="K51" s="13">
        <v>30000</v>
      </c>
      <c r="L51" s="13">
        <v>861</v>
      </c>
      <c r="M51" s="13">
        <v>0</v>
      </c>
      <c r="N51" s="13">
        <v>912</v>
      </c>
      <c r="O51" s="13">
        <v>25</v>
      </c>
      <c r="P51" s="13">
        <v>1798</v>
      </c>
      <c r="Q51" s="13">
        <v>28202</v>
      </c>
    </row>
    <row r="52" spans="1:17" x14ac:dyDescent="0.25">
      <c r="A52" s="1">
        <v>45</v>
      </c>
      <c r="B52" t="s">
        <v>1381</v>
      </c>
      <c r="C52" s="1" t="s">
        <v>283</v>
      </c>
      <c r="D52" t="s">
        <v>955</v>
      </c>
      <c r="E52" s="1" t="s">
        <v>915</v>
      </c>
      <c r="F52" s="1" t="s">
        <v>29</v>
      </c>
      <c r="G52" s="25" t="s">
        <v>926</v>
      </c>
      <c r="H52" s="25" t="s">
        <v>1364</v>
      </c>
      <c r="I52" s="13">
        <v>30000</v>
      </c>
      <c r="J52" s="13">
        <v>0</v>
      </c>
      <c r="K52" s="13">
        <v>30000</v>
      </c>
      <c r="L52" s="13">
        <v>861</v>
      </c>
      <c r="M52" s="13">
        <v>0</v>
      </c>
      <c r="N52" s="13">
        <v>912</v>
      </c>
      <c r="O52" s="13">
        <v>25</v>
      </c>
      <c r="P52" s="13">
        <v>1798</v>
      </c>
      <c r="Q52" s="13">
        <v>28202</v>
      </c>
    </row>
    <row r="53" spans="1:17" x14ac:dyDescent="0.25">
      <c r="A53" s="1">
        <v>46</v>
      </c>
      <c r="B53" t="s">
        <v>1382</v>
      </c>
      <c r="C53" s="1" t="s">
        <v>283</v>
      </c>
      <c r="D53" t="s">
        <v>955</v>
      </c>
      <c r="E53" s="1" t="s">
        <v>915</v>
      </c>
      <c r="F53" s="1" t="s">
        <v>29</v>
      </c>
      <c r="G53" s="25" t="s">
        <v>926</v>
      </c>
      <c r="H53" s="25" t="s">
        <v>1364</v>
      </c>
      <c r="I53" s="13">
        <v>30000</v>
      </c>
      <c r="J53" s="13">
        <v>0</v>
      </c>
      <c r="K53" s="13">
        <v>30000</v>
      </c>
      <c r="L53" s="13">
        <v>861</v>
      </c>
      <c r="M53" s="13">
        <v>0</v>
      </c>
      <c r="N53" s="13">
        <v>912</v>
      </c>
      <c r="O53" s="13">
        <v>25</v>
      </c>
      <c r="P53" s="13">
        <v>1798</v>
      </c>
      <c r="Q53" s="13">
        <v>28202</v>
      </c>
    </row>
    <row r="54" spans="1:17" x14ac:dyDescent="0.25">
      <c r="A54" s="1">
        <v>47</v>
      </c>
      <c r="B54" t="s">
        <v>1383</v>
      </c>
      <c r="C54" s="1" t="s">
        <v>283</v>
      </c>
      <c r="D54" t="s">
        <v>955</v>
      </c>
      <c r="E54" s="1" t="s">
        <v>915</v>
      </c>
      <c r="F54" s="1" t="s">
        <v>37</v>
      </c>
      <c r="G54" s="25" t="s">
        <v>926</v>
      </c>
      <c r="H54" s="25" t="s">
        <v>1364</v>
      </c>
      <c r="I54" s="13">
        <v>30000</v>
      </c>
      <c r="J54" s="13">
        <v>0</v>
      </c>
      <c r="K54" s="13">
        <v>30000</v>
      </c>
      <c r="L54" s="13">
        <v>861</v>
      </c>
      <c r="M54" s="13">
        <v>0</v>
      </c>
      <c r="N54" s="13">
        <v>912</v>
      </c>
      <c r="O54" s="13">
        <v>25</v>
      </c>
      <c r="P54" s="13">
        <v>1798</v>
      </c>
      <c r="Q54" s="13">
        <v>28202</v>
      </c>
    </row>
    <row r="55" spans="1:17" x14ac:dyDescent="0.25">
      <c r="A55" s="1">
        <v>48</v>
      </c>
      <c r="B55" t="s">
        <v>1459</v>
      </c>
      <c r="C55" s="1" t="s">
        <v>283</v>
      </c>
      <c r="D55" t="s">
        <v>955</v>
      </c>
      <c r="E55" s="1" t="s">
        <v>915</v>
      </c>
      <c r="F55" s="1" t="s">
        <v>37</v>
      </c>
      <c r="G55" s="25" t="s">
        <v>984</v>
      </c>
      <c r="H55" s="25" t="s">
        <v>1460</v>
      </c>
      <c r="I55" s="13">
        <v>30000</v>
      </c>
      <c r="J55" s="13">
        <v>0</v>
      </c>
      <c r="K55" s="13">
        <v>30000</v>
      </c>
      <c r="L55" s="13">
        <v>861</v>
      </c>
      <c r="M55" s="13">
        <v>0</v>
      </c>
      <c r="N55" s="13">
        <v>912</v>
      </c>
      <c r="O55" s="13">
        <v>25</v>
      </c>
      <c r="P55" s="13">
        <v>1798</v>
      </c>
      <c r="Q55" s="13">
        <v>28202</v>
      </c>
    </row>
    <row r="56" spans="1:17" ht="30" x14ac:dyDescent="0.25">
      <c r="A56" s="1">
        <v>49</v>
      </c>
      <c r="B56" t="s">
        <v>990</v>
      </c>
      <c r="C56" s="1" t="s">
        <v>991</v>
      </c>
      <c r="D56" s="1" t="s">
        <v>202</v>
      </c>
      <c r="E56" s="1" t="s">
        <v>915</v>
      </c>
      <c r="F56" s="1" t="s">
        <v>37</v>
      </c>
      <c r="G56" s="25" t="s">
        <v>924</v>
      </c>
      <c r="H56" s="25" t="s">
        <v>925</v>
      </c>
      <c r="I56" s="13">
        <v>95000</v>
      </c>
      <c r="J56" s="13">
        <v>0</v>
      </c>
      <c r="K56" s="13">
        <v>95000</v>
      </c>
      <c r="L56" s="13">
        <f t="shared" si="2"/>
        <v>2726.5</v>
      </c>
      <c r="M56" s="13">
        <v>10929.24</v>
      </c>
      <c r="N56" s="13">
        <v>2888</v>
      </c>
      <c r="O56" s="13">
        <v>25</v>
      </c>
      <c r="P56" s="13">
        <f t="shared" si="0"/>
        <v>16568.739999999998</v>
      </c>
      <c r="Q56" s="13">
        <f t="shared" si="1"/>
        <v>78431.260000000009</v>
      </c>
    </row>
    <row r="57" spans="1:17" x14ac:dyDescent="0.25">
      <c r="A57" s="1">
        <v>50</v>
      </c>
      <c r="B57" t="s">
        <v>992</v>
      </c>
      <c r="C57" s="1" t="s">
        <v>278</v>
      </c>
      <c r="D57" s="1" t="s">
        <v>202</v>
      </c>
      <c r="E57" s="1" t="s">
        <v>915</v>
      </c>
      <c r="F57" s="1" t="s">
        <v>37</v>
      </c>
      <c r="G57" s="25" t="s">
        <v>916</v>
      </c>
      <c r="H57" s="25" t="s">
        <v>917</v>
      </c>
      <c r="I57" s="13">
        <v>50000</v>
      </c>
      <c r="J57" s="13">
        <v>0</v>
      </c>
      <c r="K57" s="13">
        <v>50000</v>
      </c>
      <c r="L57" s="13">
        <f t="shared" si="2"/>
        <v>1435</v>
      </c>
      <c r="M57" s="13">
        <v>1854</v>
      </c>
      <c r="N57" s="13">
        <f t="shared" si="3"/>
        <v>1520</v>
      </c>
      <c r="O57" s="13">
        <v>25</v>
      </c>
      <c r="P57" s="13">
        <f t="shared" si="0"/>
        <v>4834</v>
      </c>
      <c r="Q57" s="13">
        <f t="shared" si="1"/>
        <v>45166</v>
      </c>
    </row>
    <row r="58" spans="1:17" x14ac:dyDescent="0.25">
      <c r="A58" s="1">
        <v>51</v>
      </c>
      <c r="B58" t="s">
        <v>1393</v>
      </c>
      <c r="C58" t="s">
        <v>278</v>
      </c>
      <c r="D58" t="s">
        <v>202</v>
      </c>
      <c r="E58" s="1" t="s">
        <v>915</v>
      </c>
      <c r="F58" s="1" t="s">
        <v>37</v>
      </c>
      <c r="G58" s="25" t="s">
        <v>1020</v>
      </c>
      <c r="H58" s="25" t="s">
        <v>1391</v>
      </c>
      <c r="I58" s="13">
        <v>35000</v>
      </c>
      <c r="J58" s="13">
        <v>0</v>
      </c>
      <c r="K58" s="13">
        <v>35000</v>
      </c>
      <c r="L58" s="13">
        <v>1004.5</v>
      </c>
      <c r="M58" s="13">
        <v>0</v>
      </c>
      <c r="N58" s="13">
        <v>1064</v>
      </c>
      <c r="O58" s="13">
        <v>25</v>
      </c>
      <c r="P58" s="13">
        <v>2093.5</v>
      </c>
      <c r="Q58" s="13">
        <v>32906.5</v>
      </c>
    </row>
    <row r="59" spans="1:17" ht="60" x14ac:dyDescent="0.25">
      <c r="A59" s="1">
        <v>52</v>
      </c>
      <c r="B59" t="s">
        <v>993</v>
      </c>
      <c r="C59" s="1" t="s">
        <v>994</v>
      </c>
      <c r="D59" s="1" t="s">
        <v>995</v>
      </c>
      <c r="E59" s="1" t="s">
        <v>915</v>
      </c>
      <c r="F59" s="1" t="s">
        <v>37</v>
      </c>
      <c r="G59" s="25" t="s">
        <v>933</v>
      </c>
      <c r="H59" s="25" t="s">
        <v>934</v>
      </c>
      <c r="I59" s="13">
        <v>90000</v>
      </c>
      <c r="J59" s="13">
        <v>0</v>
      </c>
      <c r="K59" s="13">
        <v>90000</v>
      </c>
      <c r="L59" s="13">
        <f t="shared" si="2"/>
        <v>2583</v>
      </c>
      <c r="M59" s="13">
        <v>9753.1200000000008</v>
      </c>
      <c r="N59" s="13">
        <f t="shared" si="3"/>
        <v>2736</v>
      </c>
      <c r="O59" s="13">
        <v>425</v>
      </c>
      <c r="P59" s="13">
        <f t="shared" si="0"/>
        <v>15497.12</v>
      </c>
      <c r="Q59" s="13">
        <f t="shared" si="1"/>
        <v>74502.880000000005</v>
      </c>
    </row>
    <row r="60" spans="1:17" ht="30" x14ac:dyDescent="0.25">
      <c r="A60" s="1">
        <v>53</v>
      </c>
      <c r="B60" t="s">
        <v>996</v>
      </c>
      <c r="C60" s="1" t="s">
        <v>994</v>
      </c>
      <c r="D60" s="1" t="s">
        <v>202</v>
      </c>
      <c r="E60" s="1" t="s">
        <v>915</v>
      </c>
      <c r="F60" s="1" t="s">
        <v>37</v>
      </c>
      <c r="G60" s="25" t="s">
        <v>937</v>
      </c>
      <c r="H60" s="25" t="s">
        <v>938</v>
      </c>
      <c r="I60" s="13">
        <v>45000</v>
      </c>
      <c r="J60" s="13">
        <v>0</v>
      </c>
      <c r="K60" s="13">
        <v>45000</v>
      </c>
      <c r="L60" s="13">
        <f t="shared" si="2"/>
        <v>1291.5</v>
      </c>
      <c r="M60" s="13">
        <v>1148.33</v>
      </c>
      <c r="N60" s="13">
        <f t="shared" si="3"/>
        <v>1368</v>
      </c>
      <c r="O60" s="13">
        <v>1722</v>
      </c>
      <c r="P60" s="13">
        <f t="shared" si="0"/>
        <v>5529.83</v>
      </c>
      <c r="Q60" s="13">
        <f t="shared" si="1"/>
        <v>39470.17</v>
      </c>
    </row>
    <row r="61" spans="1:17" ht="30" x14ac:dyDescent="0.25">
      <c r="A61" s="1">
        <v>54</v>
      </c>
      <c r="B61" t="s">
        <v>1369</v>
      </c>
      <c r="C61" s="1" t="s">
        <v>994</v>
      </c>
      <c r="D61" s="1" t="s">
        <v>202</v>
      </c>
      <c r="E61" s="1" t="s">
        <v>915</v>
      </c>
      <c r="F61" s="1" t="s">
        <v>37</v>
      </c>
      <c r="G61" s="25" t="s">
        <v>1387</v>
      </c>
      <c r="H61" s="25" t="s">
        <v>1388</v>
      </c>
      <c r="I61" s="13">
        <v>35000</v>
      </c>
      <c r="J61" s="13">
        <v>0</v>
      </c>
      <c r="K61" s="13">
        <v>35000</v>
      </c>
      <c r="L61" s="13">
        <v>1004.5</v>
      </c>
      <c r="M61" s="13">
        <v>0</v>
      </c>
      <c r="N61" s="13">
        <v>1064</v>
      </c>
      <c r="O61" s="13">
        <v>25</v>
      </c>
      <c r="P61" s="13">
        <v>2093.5</v>
      </c>
      <c r="Q61" s="13">
        <v>32906.5</v>
      </c>
    </row>
    <row r="62" spans="1:17" ht="30" x14ac:dyDescent="0.25">
      <c r="A62" s="1">
        <v>55</v>
      </c>
      <c r="B62" t="s">
        <v>997</v>
      </c>
      <c r="C62" s="1" t="s">
        <v>994</v>
      </c>
      <c r="D62" s="1" t="s">
        <v>188</v>
      </c>
      <c r="E62" s="1" t="s">
        <v>915</v>
      </c>
      <c r="F62" s="1" t="s">
        <v>37</v>
      </c>
      <c r="G62" s="25" t="s">
        <v>979</v>
      </c>
      <c r="H62" s="25" t="s">
        <v>962</v>
      </c>
      <c r="I62" s="13">
        <v>35000</v>
      </c>
      <c r="J62" s="13">
        <v>0</v>
      </c>
      <c r="K62" s="13">
        <v>35000</v>
      </c>
      <c r="L62" s="13">
        <f t="shared" si="2"/>
        <v>1004.5</v>
      </c>
      <c r="M62" s="13">
        <v>0</v>
      </c>
      <c r="N62" s="13">
        <f t="shared" si="3"/>
        <v>1064</v>
      </c>
      <c r="O62" s="13">
        <v>25</v>
      </c>
      <c r="P62" s="13">
        <f t="shared" si="0"/>
        <v>2093.5</v>
      </c>
      <c r="Q62" s="13">
        <f t="shared" si="1"/>
        <v>32906.5</v>
      </c>
    </row>
    <row r="63" spans="1:17" ht="30" x14ac:dyDescent="0.25">
      <c r="A63" s="1">
        <v>56</v>
      </c>
      <c r="B63" t="s">
        <v>998</v>
      </c>
      <c r="C63" s="1" t="s">
        <v>994</v>
      </c>
      <c r="D63" t="s">
        <v>955</v>
      </c>
      <c r="E63" s="1" t="s">
        <v>915</v>
      </c>
      <c r="F63" s="1" t="s">
        <v>29</v>
      </c>
      <c r="G63" s="25" t="s">
        <v>919</v>
      </c>
      <c r="H63" s="25" t="s">
        <v>920</v>
      </c>
      <c r="I63" s="13">
        <v>30000</v>
      </c>
      <c r="J63" s="13">
        <v>0</v>
      </c>
      <c r="K63" s="13">
        <v>30000</v>
      </c>
      <c r="L63" s="13">
        <f t="shared" si="2"/>
        <v>861</v>
      </c>
      <c r="M63" s="13">
        <v>0</v>
      </c>
      <c r="N63" s="13">
        <v>912</v>
      </c>
      <c r="O63" s="13">
        <v>25</v>
      </c>
      <c r="P63" s="13">
        <f t="shared" si="0"/>
        <v>1798</v>
      </c>
      <c r="Q63" s="13">
        <f t="shared" si="1"/>
        <v>28202</v>
      </c>
    </row>
    <row r="64" spans="1:17" x14ac:dyDescent="0.25">
      <c r="A64" s="1">
        <v>57</v>
      </c>
      <c r="B64" t="s">
        <v>999</v>
      </c>
      <c r="C64" s="1" t="s">
        <v>338</v>
      </c>
      <c r="D64" s="1" t="s">
        <v>339</v>
      </c>
      <c r="E64" s="1" t="s">
        <v>915</v>
      </c>
      <c r="F64" s="1" t="s">
        <v>29</v>
      </c>
      <c r="G64" s="25" t="s">
        <v>1000</v>
      </c>
      <c r="H64" s="25" t="s">
        <v>1001</v>
      </c>
      <c r="I64" s="13">
        <v>70000</v>
      </c>
      <c r="J64" s="13">
        <v>0</v>
      </c>
      <c r="K64" s="13">
        <v>70000</v>
      </c>
      <c r="L64" s="13">
        <f t="shared" si="2"/>
        <v>2009</v>
      </c>
      <c r="M64" s="13">
        <v>5368.48</v>
      </c>
      <c r="N64" s="13">
        <f t="shared" si="3"/>
        <v>2128</v>
      </c>
      <c r="O64" s="13">
        <v>4954.2</v>
      </c>
      <c r="P64" s="13">
        <f t="shared" si="0"/>
        <v>14459.68</v>
      </c>
      <c r="Q64" s="13">
        <f t="shared" si="1"/>
        <v>55540.32</v>
      </c>
    </row>
    <row r="65" spans="1:17" x14ac:dyDescent="0.25">
      <c r="A65" s="1">
        <v>58</v>
      </c>
      <c r="B65" t="s">
        <v>1002</v>
      </c>
      <c r="C65" s="1" t="s">
        <v>336</v>
      </c>
      <c r="D65" s="1" t="s">
        <v>300</v>
      </c>
      <c r="E65" s="1" t="s">
        <v>915</v>
      </c>
      <c r="F65" s="1" t="s">
        <v>29</v>
      </c>
      <c r="G65" s="25" t="s">
        <v>979</v>
      </c>
      <c r="H65" s="25" t="s">
        <v>962</v>
      </c>
      <c r="I65" s="13">
        <v>70000</v>
      </c>
      <c r="J65" s="13">
        <v>0</v>
      </c>
      <c r="K65" s="13">
        <v>70000</v>
      </c>
      <c r="L65" s="13">
        <f t="shared" si="2"/>
        <v>2009</v>
      </c>
      <c r="M65" s="13">
        <v>5368.48</v>
      </c>
      <c r="N65" s="13">
        <f t="shared" si="3"/>
        <v>2128</v>
      </c>
      <c r="O65" s="13">
        <v>425</v>
      </c>
      <c r="P65" s="13">
        <f t="shared" si="0"/>
        <v>9930.48</v>
      </c>
      <c r="Q65" s="13">
        <f t="shared" si="1"/>
        <v>60069.520000000004</v>
      </c>
    </row>
    <row r="66" spans="1:17" ht="30" x14ac:dyDescent="0.25">
      <c r="A66" s="1">
        <v>59</v>
      </c>
      <c r="B66" t="s">
        <v>1003</v>
      </c>
      <c r="C66" s="1" t="s">
        <v>1004</v>
      </c>
      <c r="D66" s="1" t="s">
        <v>202</v>
      </c>
      <c r="E66" s="1" t="s">
        <v>915</v>
      </c>
      <c r="F66" s="1" t="s">
        <v>37</v>
      </c>
      <c r="G66" s="25" t="s">
        <v>979</v>
      </c>
      <c r="H66" s="25" t="s">
        <v>962</v>
      </c>
      <c r="I66" s="13">
        <v>35000</v>
      </c>
      <c r="J66" s="13">
        <v>0</v>
      </c>
      <c r="K66" s="13">
        <v>35000</v>
      </c>
      <c r="L66" s="13">
        <f t="shared" si="2"/>
        <v>1004.5</v>
      </c>
      <c r="M66" s="13">
        <v>0</v>
      </c>
      <c r="N66" s="13">
        <f t="shared" si="3"/>
        <v>1064</v>
      </c>
      <c r="O66" s="13">
        <v>25</v>
      </c>
      <c r="P66" s="13">
        <f t="shared" si="0"/>
        <v>2093.5</v>
      </c>
      <c r="Q66" s="13">
        <f t="shared" si="1"/>
        <v>32906.5</v>
      </c>
    </row>
    <row r="67" spans="1:17" x14ac:dyDescent="0.25">
      <c r="A67" s="1">
        <v>60</v>
      </c>
      <c r="B67" t="s">
        <v>1367</v>
      </c>
      <c r="C67" t="s">
        <v>182</v>
      </c>
      <c r="D67" t="s">
        <v>1368</v>
      </c>
      <c r="E67" s="1" t="s">
        <v>915</v>
      </c>
      <c r="F67" s="1" t="s">
        <v>37</v>
      </c>
      <c r="G67" s="25" t="s">
        <v>1387</v>
      </c>
      <c r="H67" s="25" t="s">
        <v>1388</v>
      </c>
      <c r="I67" s="13">
        <v>55000</v>
      </c>
      <c r="J67" s="13">
        <v>0</v>
      </c>
      <c r="K67" s="13">
        <v>55000</v>
      </c>
      <c r="L67" s="13">
        <v>1578.5</v>
      </c>
      <c r="M67" s="13">
        <v>2559.6799999999998</v>
      </c>
      <c r="N67" s="13">
        <v>1672</v>
      </c>
      <c r="O67" s="13">
        <v>25</v>
      </c>
      <c r="P67" s="13">
        <v>5835.18</v>
      </c>
      <c r="Q67" s="13">
        <v>49164.82</v>
      </c>
    </row>
    <row r="68" spans="1:17" x14ac:dyDescent="0.25">
      <c r="A68" s="1">
        <v>61</v>
      </c>
      <c r="B68" t="s">
        <v>1005</v>
      </c>
      <c r="C68" s="1" t="s">
        <v>1006</v>
      </c>
      <c r="D68" s="1" t="s">
        <v>300</v>
      </c>
      <c r="E68" s="1" t="s">
        <v>915</v>
      </c>
      <c r="F68" s="1" t="s">
        <v>37</v>
      </c>
      <c r="G68" s="25" t="s">
        <v>947</v>
      </c>
      <c r="H68" s="25" t="s">
        <v>948</v>
      </c>
      <c r="I68" s="13">
        <v>60000</v>
      </c>
      <c r="J68" s="13">
        <v>0</v>
      </c>
      <c r="K68" s="13">
        <v>60000</v>
      </c>
      <c r="L68" s="13">
        <f t="shared" si="2"/>
        <v>1722</v>
      </c>
      <c r="M68" s="13">
        <v>3486.68</v>
      </c>
      <c r="N68" s="13">
        <f t="shared" si="3"/>
        <v>1824</v>
      </c>
      <c r="O68" s="13">
        <v>25</v>
      </c>
      <c r="P68" s="13">
        <f t="shared" si="0"/>
        <v>7057.68</v>
      </c>
      <c r="Q68" s="13">
        <f t="shared" si="1"/>
        <v>52942.32</v>
      </c>
    </row>
    <row r="69" spans="1:17" x14ac:dyDescent="0.25">
      <c r="A69" s="1">
        <v>62</v>
      </c>
      <c r="B69" t="s">
        <v>1007</v>
      </c>
      <c r="C69" s="1" t="s">
        <v>1006</v>
      </c>
      <c r="D69" s="1" t="s">
        <v>202</v>
      </c>
      <c r="E69" s="1" t="s">
        <v>915</v>
      </c>
      <c r="F69" s="1" t="s">
        <v>37</v>
      </c>
      <c r="G69" s="25" t="s">
        <v>916</v>
      </c>
      <c r="H69" s="25" t="s">
        <v>917</v>
      </c>
      <c r="I69" s="13">
        <v>50000</v>
      </c>
      <c r="J69" s="13">
        <v>0</v>
      </c>
      <c r="K69" s="13">
        <v>50000</v>
      </c>
      <c r="L69" s="13">
        <v>1435</v>
      </c>
      <c r="M69" s="13">
        <v>1854</v>
      </c>
      <c r="N69" s="13">
        <v>1520</v>
      </c>
      <c r="O69" s="13">
        <v>1595</v>
      </c>
      <c r="P69" s="13">
        <v>6404</v>
      </c>
      <c r="Q69" s="13">
        <v>43596</v>
      </c>
    </row>
    <row r="70" spans="1:17" x14ac:dyDescent="0.25">
      <c r="A70" s="1">
        <v>63</v>
      </c>
      <c r="B70" t="s">
        <v>1008</v>
      </c>
      <c r="C70" s="1" t="s">
        <v>357</v>
      </c>
      <c r="D70" s="1" t="s">
        <v>1009</v>
      </c>
      <c r="E70" s="1" t="s">
        <v>915</v>
      </c>
      <c r="F70" s="1" t="s">
        <v>37</v>
      </c>
      <c r="G70" s="25" t="s">
        <v>933</v>
      </c>
      <c r="H70" s="25" t="s">
        <v>934</v>
      </c>
      <c r="I70" s="13">
        <v>35000</v>
      </c>
      <c r="J70" s="13">
        <v>0</v>
      </c>
      <c r="K70" s="13">
        <v>35000</v>
      </c>
      <c r="L70" s="13">
        <f t="shared" si="2"/>
        <v>1004.5</v>
      </c>
      <c r="M70" s="13">
        <v>0</v>
      </c>
      <c r="N70" s="13">
        <f t="shared" si="3"/>
        <v>1064</v>
      </c>
      <c r="O70" s="13">
        <v>25</v>
      </c>
      <c r="P70" s="13">
        <f t="shared" si="0"/>
        <v>2093.5</v>
      </c>
      <c r="Q70" s="13">
        <f t="shared" si="1"/>
        <v>32906.5</v>
      </c>
    </row>
    <row r="71" spans="1:17" x14ac:dyDescent="0.25">
      <c r="A71" s="1">
        <v>64</v>
      </c>
      <c r="B71" t="s">
        <v>1010</v>
      </c>
      <c r="C71" s="1" t="s">
        <v>357</v>
      </c>
      <c r="D71" s="1" t="s">
        <v>202</v>
      </c>
      <c r="E71" s="1" t="s">
        <v>915</v>
      </c>
      <c r="F71" s="1" t="s">
        <v>37</v>
      </c>
      <c r="G71" s="25" t="s">
        <v>1011</v>
      </c>
      <c r="H71" s="25" t="s">
        <v>1012</v>
      </c>
      <c r="I71" s="13">
        <v>35000</v>
      </c>
      <c r="J71" s="13">
        <v>0</v>
      </c>
      <c r="K71" s="13">
        <v>35000</v>
      </c>
      <c r="L71" s="13">
        <f t="shared" si="2"/>
        <v>1004.5</v>
      </c>
      <c r="M71" s="13">
        <v>0</v>
      </c>
      <c r="N71" s="13">
        <f t="shared" si="3"/>
        <v>1064</v>
      </c>
      <c r="O71" s="13">
        <v>25</v>
      </c>
      <c r="P71" s="13">
        <f t="shared" si="0"/>
        <v>2093.5</v>
      </c>
      <c r="Q71" s="13">
        <f t="shared" si="1"/>
        <v>32906.5</v>
      </c>
    </row>
    <row r="72" spans="1:17" x14ac:dyDescent="0.25">
      <c r="A72" s="1">
        <v>65</v>
      </c>
      <c r="B72" t="s">
        <v>1013</v>
      </c>
      <c r="C72" s="1" t="s">
        <v>1014</v>
      </c>
      <c r="D72" s="1" t="s">
        <v>332</v>
      </c>
      <c r="E72" s="1" t="s">
        <v>915</v>
      </c>
      <c r="F72" s="1" t="s">
        <v>29</v>
      </c>
      <c r="G72" s="25" t="s">
        <v>933</v>
      </c>
      <c r="H72" s="25" t="s">
        <v>934</v>
      </c>
      <c r="I72" s="13">
        <v>35000</v>
      </c>
      <c r="J72" s="13">
        <v>0</v>
      </c>
      <c r="K72" s="13">
        <v>35000</v>
      </c>
      <c r="L72" s="13">
        <f t="shared" si="2"/>
        <v>1004.5</v>
      </c>
      <c r="M72" s="13">
        <v>0</v>
      </c>
      <c r="N72" s="13">
        <f t="shared" si="3"/>
        <v>1064</v>
      </c>
      <c r="O72" s="13">
        <v>25</v>
      </c>
      <c r="P72" s="13">
        <f t="shared" si="0"/>
        <v>2093.5</v>
      </c>
      <c r="Q72" s="13">
        <f t="shared" si="1"/>
        <v>32906.5</v>
      </c>
    </row>
    <row r="73" spans="1:17" x14ac:dyDescent="0.25">
      <c r="A73" s="1">
        <v>66</v>
      </c>
      <c r="B73" t="s">
        <v>1015</v>
      </c>
      <c r="C73" s="1" t="s">
        <v>1014</v>
      </c>
      <c r="D73" s="1" t="s">
        <v>188</v>
      </c>
      <c r="E73" s="1" t="s">
        <v>915</v>
      </c>
      <c r="F73" s="1" t="s">
        <v>29</v>
      </c>
      <c r="G73" s="25" t="s">
        <v>933</v>
      </c>
      <c r="H73" s="25" t="s">
        <v>934</v>
      </c>
      <c r="I73" s="13">
        <v>35000</v>
      </c>
      <c r="J73" s="13">
        <v>0</v>
      </c>
      <c r="K73" s="13">
        <v>35000</v>
      </c>
      <c r="L73" s="13">
        <f t="shared" si="2"/>
        <v>1004.5</v>
      </c>
      <c r="M73" s="13">
        <v>0</v>
      </c>
      <c r="N73" s="13">
        <f t="shared" si="3"/>
        <v>1064</v>
      </c>
      <c r="O73" s="13">
        <v>25</v>
      </c>
      <c r="P73" s="13">
        <f t="shared" si="0"/>
        <v>2093.5</v>
      </c>
      <c r="Q73" s="13">
        <f t="shared" si="1"/>
        <v>32906.5</v>
      </c>
    </row>
    <row r="74" spans="1:17" x14ac:dyDescent="0.25">
      <c r="A74" s="1">
        <v>67</v>
      </c>
      <c r="B74" t="s">
        <v>1016</v>
      </c>
      <c r="C74" s="1" t="s">
        <v>1014</v>
      </c>
      <c r="D74" s="1" t="s">
        <v>188</v>
      </c>
      <c r="E74" s="1" t="s">
        <v>915</v>
      </c>
      <c r="F74" s="1" t="s">
        <v>37</v>
      </c>
      <c r="G74" s="25" t="s">
        <v>933</v>
      </c>
      <c r="H74" s="25" t="s">
        <v>934</v>
      </c>
      <c r="I74" s="13">
        <v>35000</v>
      </c>
      <c r="J74" s="13">
        <v>0</v>
      </c>
      <c r="K74" s="13">
        <v>35000</v>
      </c>
      <c r="L74" s="13">
        <f t="shared" si="2"/>
        <v>1004.5</v>
      </c>
      <c r="M74" s="13">
        <v>0</v>
      </c>
      <c r="N74" s="13">
        <f t="shared" si="3"/>
        <v>1064</v>
      </c>
      <c r="O74" s="13">
        <v>25</v>
      </c>
      <c r="P74" s="13">
        <f t="shared" si="0"/>
        <v>2093.5</v>
      </c>
      <c r="Q74" s="13">
        <f t="shared" si="1"/>
        <v>32906.5</v>
      </c>
    </row>
    <row r="75" spans="1:17" x14ac:dyDescent="0.25">
      <c r="A75" s="1">
        <v>68</v>
      </c>
      <c r="B75" t="s">
        <v>1017</v>
      </c>
      <c r="C75" s="1" t="s">
        <v>1018</v>
      </c>
      <c r="D75" s="1" t="s">
        <v>188</v>
      </c>
      <c r="E75" s="1" t="s">
        <v>915</v>
      </c>
      <c r="F75" s="1" t="s">
        <v>29</v>
      </c>
      <c r="G75" s="25" t="s">
        <v>916</v>
      </c>
      <c r="H75" s="25" t="s">
        <v>917</v>
      </c>
      <c r="I75" s="13">
        <v>30000</v>
      </c>
      <c r="J75" s="13">
        <v>0</v>
      </c>
      <c r="K75" s="13">
        <v>30000</v>
      </c>
      <c r="L75" s="13">
        <f t="shared" si="2"/>
        <v>861</v>
      </c>
      <c r="M75" s="13">
        <v>0</v>
      </c>
      <c r="N75" s="13">
        <f t="shared" si="3"/>
        <v>912</v>
      </c>
      <c r="O75" s="13">
        <v>25</v>
      </c>
      <c r="P75" s="13">
        <f t="shared" si="0"/>
        <v>1798</v>
      </c>
      <c r="Q75" s="13">
        <f t="shared" si="1"/>
        <v>28202</v>
      </c>
    </row>
    <row r="76" spans="1:17" x14ac:dyDescent="0.25">
      <c r="A76" s="1">
        <v>69</v>
      </c>
      <c r="B76" t="s">
        <v>1019</v>
      </c>
      <c r="C76" t="s">
        <v>367</v>
      </c>
      <c r="D76" t="s">
        <v>202</v>
      </c>
      <c r="E76" s="1" t="s">
        <v>915</v>
      </c>
      <c r="F76" s="1" t="s">
        <v>29</v>
      </c>
      <c r="G76" s="25" t="s">
        <v>974</v>
      </c>
      <c r="H76" s="25" t="s">
        <v>1020</v>
      </c>
      <c r="I76" s="13">
        <v>35000</v>
      </c>
      <c r="J76" s="13">
        <v>0</v>
      </c>
      <c r="K76" s="13">
        <v>35000</v>
      </c>
      <c r="L76" s="13">
        <f t="shared" si="2"/>
        <v>1004.5</v>
      </c>
      <c r="M76" s="13">
        <v>0</v>
      </c>
      <c r="N76" s="13">
        <v>1064</v>
      </c>
      <c r="O76" s="13">
        <v>25</v>
      </c>
      <c r="P76" s="13">
        <f t="shared" si="0"/>
        <v>2093.5</v>
      </c>
      <c r="Q76" s="13">
        <f t="shared" si="1"/>
        <v>32906.5</v>
      </c>
    </row>
    <row r="77" spans="1:17" x14ac:dyDescent="0.25">
      <c r="A77" s="1">
        <v>70</v>
      </c>
      <c r="B77" t="s">
        <v>1021</v>
      </c>
      <c r="C77" s="1" t="s">
        <v>715</v>
      </c>
      <c r="D77" s="1" t="s">
        <v>202</v>
      </c>
      <c r="E77" s="1" t="s">
        <v>915</v>
      </c>
      <c r="F77" s="1" t="s">
        <v>29</v>
      </c>
      <c r="G77" s="25" t="s">
        <v>937</v>
      </c>
      <c r="H77" s="25" t="s">
        <v>938</v>
      </c>
      <c r="I77" s="13">
        <v>35000</v>
      </c>
      <c r="J77" s="13">
        <v>0</v>
      </c>
      <c r="K77" s="13">
        <v>35000</v>
      </c>
      <c r="L77" s="13">
        <f t="shared" si="2"/>
        <v>1004.5</v>
      </c>
      <c r="M77" s="13">
        <v>0</v>
      </c>
      <c r="N77" s="13">
        <f t="shared" si="3"/>
        <v>1064</v>
      </c>
      <c r="O77" s="13">
        <v>25</v>
      </c>
      <c r="P77" s="13">
        <f t="shared" si="0"/>
        <v>2093.5</v>
      </c>
      <c r="Q77" s="13">
        <f t="shared" si="1"/>
        <v>32906.5</v>
      </c>
    </row>
    <row r="78" spans="1:17" x14ac:dyDescent="0.25">
      <c r="A78" s="1">
        <v>71</v>
      </c>
      <c r="B78" t="s">
        <v>1022</v>
      </c>
      <c r="C78" s="1" t="s">
        <v>771</v>
      </c>
      <c r="D78" s="1" t="s">
        <v>332</v>
      </c>
      <c r="E78" s="1" t="s">
        <v>915</v>
      </c>
      <c r="F78" s="1" t="s">
        <v>29</v>
      </c>
      <c r="G78" s="25" t="s">
        <v>933</v>
      </c>
      <c r="H78" s="25" t="s">
        <v>934</v>
      </c>
      <c r="I78" s="13">
        <v>35000</v>
      </c>
      <c r="J78" s="13">
        <v>0</v>
      </c>
      <c r="K78" s="13">
        <v>35000</v>
      </c>
      <c r="L78" s="13">
        <f t="shared" si="2"/>
        <v>1004.5</v>
      </c>
      <c r="M78" s="13">
        <v>0</v>
      </c>
      <c r="N78" s="13">
        <f t="shared" si="3"/>
        <v>1064</v>
      </c>
      <c r="O78" s="13">
        <v>3455.92</v>
      </c>
      <c r="P78" s="13">
        <f t="shared" si="0"/>
        <v>5524.42</v>
      </c>
      <c r="Q78" s="13">
        <f t="shared" si="1"/>
        <v>29475.58</v>
      </c>
    </row>
    <row r="79" spans="1:17" x14ac:dyDescent="0.25">
      <c r="A79" s="1">
        <v>72</v>
      </c>
      <c r="B79" t="s">
        <v>1023</v>
      </c>
      <c r="C79" s="1" t="s">
        <v>771</v>
      </c>
      <c r="D79" s="1" t="s">
        <v>202</v>
      </c>
      <c r="E79" s="1" t="s">
        <v>915</v>
      </c>
      <c r="F79" s="1" t="s">
        <v>29</v>
      </c>
      <c r="G79" s="25" t="s">
        <v>933</v>
      </c>
      <c r="H79" s="25" t="s">
        <v>934</v>
      </c>
      <c r="I79" s="13">
        <v>35000</v>
      </c>
      <c r="J79" s="13">
        <v>0</v>
      </c>
      <c r="K79" s="13">
        <v>35000</v>
      </c>
      <c r="L79" s="13">
        <f t="shared" si="2"/>
        <v>1004.5</v>
      </c>
      <c r="M79" s="13">
        <v>0</v>
      </c>
      <c r="N79" s="13">
        <f t="shared" si="3"/>
        <v>1064</v>
      </c>
      <c r="O79" s="13">
        <v>1740.46</v>
      </c>
      <c r="P79" s="13">
        <f t="shared" si="0"/>
        <v>3808.96</v>
      </c>
      <c r="Q79" s="13">
        <f t="shared" si="1"/>
        <v>31191.040000000001</v>
      </c>
    </row>
    <row r="80" spans="1:17" x14ac:dyDescent="0.25">
      <c r="A80" s="1">
        <v>73</v>
      </c>
      <c r="B80" t="s">
        <v>1024</v>
      </c>
      <c r="C80" s="1" t="s">
        <v>771</v>
      </c>
      <c r="D80" s="1" t="s">
        <v>202</v>
      </c>
      <c r="E80" s="1" t="s">
        <v>915</v>
      </c>
      <c r="F80" s="1" t="s">
        <v>29</v>
      </c>
      <c r="G80" s="25" t="s">
        <v>916</v>
      </c>
      <c r="H80" s="25" t="s">
        <v>917</v>
      </c>
      <c r="I80" s="13">
        <v>35000</v>
      </c>
      <c r="J80" s="13">
        <v>0</v>
      </c>
      <c r="K80" s="13">
        <v>35000</v>
      </c>
      <c r="L80" s="13">
        <f t="shared" si="2"/>
        <v>1004.5</v>
      </c>
      <c r="M80" s="13">
        <v>0</v>
      </c>
      <c r="N80" s="13">
        <f t="shared" si="3"/>
        <v>1064</v>
      </c>
      <c r="O80" s="13">
        <v>25</v>
      </c>
      <c r="P80" s="13">
        <f t="shared" si="0"/>
        <v>2093.5</v>
      </c>
      <c r="Q80" s="13">
        <f t="shared" si="1"/>
        <v>32906.5</v>
      </c>
    </row>
    <row r="81" spans="1:17" x14ac:dyDescent="0.25">
      <c r="A81" s="1">
        <v>74</v>
      </c>
      <c r="B81" t="s">
        <v>1025</v>
      </c>
      <c r="C81" s="1" t="s">
        <v>771</v>
      </c>
      <c r="D81" s="1" t="s">
        <v>202</v>
      </c>
      <c r="E81" s="1" t="s">
        <v>915</v>
      </c>
      <c r="F81" s="1" t="s">
        <v>37</v>
      </c>
      <c r="G81" s="25" t="s">
        <v>969</v>
      </c>
      <c r="H81" s="25" t="s">
        <v>970</v>
      </c>
      <c r="I81" s="13">
        <v>35000</v>
      </c>
      <c r="J81" s="13">
        <v>0</v>
      </c>
      <c r="K81" s="13">
        <v>35000</v>
      </c>
      <c r="L81" s="13">
        <f t="shared" si="2"/>
        <v>1004.5</v>
      </c>
      <c r="M81" s="13">
        <v>0</v>
      </c>
      <c r="N81" s="13">
        <v>1064</v>
      </c>
      <c r="O81" s="13">
        <v>25</v>
      </c>
      <c r="P81" s="13">
        <f t="shared" si="0"/>
        <v>2093.5</v>
      </c>
      <c r="Q81" s="13">
        <f t="shared" si="1"/>
        <v>32906.5</v>
      </c>
    </row>
    <row r="82" spans="1:17" x14ac:dyDescent="0.25">
      <c r="A82" s="1">
        <v>75</v>
      </c>
      <c r="B82" t="s">
        <v>1026</v>
      </c>
      <c r="C82" s="1" t="s">
        <v>636</v>
      </c>
      <c r="D82" s="1" t="s">
        <v>202</v>
      </c>
      <c r="E82" s="1" t="s">
        <v>915</v>
      </c>
      <c r="F82" s="1" t="s">
        <v>29</v>
      </c>
      <c r="G82" s="25" t="s">
        <v>916</v>
      </c>
      <c r="H82" s="25" t="s">
        <v>917</v>
      </c>
      <c r="I82" s="13">
        <v>35000</v>
      </c>
      <c r="J82" s="13">
        <v>0</v>
      </c>
      <c r="K82" s="13">
        <v>35000</v>
      </c>
      <c r="L82" s="13">
        <f t="shared" si="2"/>
        <v>1004.5</v>
      </c>
      <c r="M82" s="13">
        <v>0</v>
      </c>
      <c r="N82" s="13">
        <f t="shared" si="3"/>
        <v>1064</v>
      </c>
      <c r="O82" s="13">
        <v>25</v>
      </c>
      <c r="P82" s="13">
        <f t="shared" ref="P82:P130" si="4">+L82+M82+N82+O82</f>
        <v>2093.5</v>
      </c>
      <c r="Q82" s="13">
        <f t="shared" ref="Q82:Q130" si="5">+I82-P82</f>
        <v>32906.5</v>
      </c>
    </row>
    <row r="83" spans="1:17" x14ac:dyDescent="0.25">
      <c r="A83" s="1">
        <v>76</v>
      </c>
      <c r="B83" t="s">
        <v>1027</v>
      </c>
      <c r="C83" s="1" t="s">
        <v>636</v>
      </c>
      <c r="D83" s="1" t="s">
        <v>202</v>
      </c>
      <c r="E83" s="1" t="s">
        <v>915</v>
      </c>
      <c r="F83" s="1" t="s">
        <v>37</v>
      </c>
      <c r="G83" s="25" t="s">
        <v>937</v>
      </c>
      <c r="H83" s="25" t="s">
        <v>938</v>
      </c>
      <c r="I83" s="13">
        <v>35000</v>
      </c>
      <c r="J83" s="13">
        <v>0</v>
      </c>
      <c r="K83" s="13">
        <v>35000</v>
      </c>
      <c r="L83" s="13">
        <f t="shared" si="2"/>
        <v>1004.5</v>
      </c>
      <c r="M83" s="13">
        <v>0</v>
      </c>
      <c r="N83" s="13">
        <f t="shared" si="3"/>
        <v>1064</v>
      </c>
      <c r="O83" s="13">
        <v>375</v>
      </c>
      <c r="P83" s="13">
        <f t="shared" si="4"/>
        <v>2443.5</v>
      </c>
      <c r="Q83" s="13">
        <f t="shared" si="5"/>
        <v>32556.5</v>
      </c>
    </row>
    <row r="84" spans="1:17" x14ac:dyDescent="0.25">
      <c r="A84" s="1">
        <v>77</v>
      </c>
      <c r="B84" t="s">
        <v>1028</v>
      </c>
      <c r="C84" s="1" t="s">
        <v>636</v>
      </c>
      <c r="D84" s="1" t="s">
        <v>202</v>
      </c>
      <c r="E84" s="1" t="s">
        <v>915</v>
      </c>
      <c r="F84" s="1" t="s">
        <v>29</v>
      </c>
      <c r="G84" s="25" t="s">
        <v>947</v>
      </c>
      <c r="H84" s="25" t="s">
        <v>948</v>
      </c>
      <c r="I84" s="13">
        <v>35000</v>
      </c>
      <c r="J84" s="13">
        <v>0</v>
      </c>
      <c r="K84" s="13">
        <v>35000</v>
      </c>
      <c r="L84" s="13">
        <f t="shared" si="2"/>
        <v>1004.5</v>
      </c>
      <c r="M84" s="13">
        <v>0</v>
      </c>
      <c r="N84" s="13">
        <f t="shared" si="3"/>
        <v>1064</v>
      </c>
      <c r="O84" s="13">
        <v>25</v>
      </c>
      <c r="P84" s="13">
        <f t="shared" si="4"/>
        <v>2093.5</v>
      </c>
      <c r="Q84" s="13">
        <f t="shared" si="5"/>
        <v>32906.5</v>
      </c>
    </row>
    <row r="85" spans="1:17" x14ac:dyDescent="0.25">
      <c r="A85" s="1">
        <v>78</v>
      </c>
      <c r="B85" t="s">
        <v>1029</v>
      </c>
      <c r="C85" s="1" t="s">
        <v>636</v>
      </c>
      <c r="D85" s="1" t="s">
        <v>202</v>
      </c>
      <c r="E85" s="1" t="s">
        <v>915</v>
      </c>
      <c r="F85" s="1" t="s">
        <v>29</v>
      </c>
      <c r="G85" s="25" t="s">
        <v>947</v>
      </c>
      <c r="H85" s="25" t="s">
        <v>948</v>
      </c>
      <c r="I85" s="13">
        <v>35000</v>
      </c>
      <c r="J85" s="13">
        <v>0</v>
      </c>
      <c r="K85" s="13">
        <v>35000</v>
      </c>
      <c r="L85" s="13">
        <f t="shared" si="2"/>
        <v>1004.5</v>
      </c>
      <c r="M85" s="13">
        <v>0</v>
      </c>
      <c r="N85" s="13">
        <f t="shared" si="3"/>
        <v>1064</v>
      </c>
      <c r="O85" s="13">
        <v>25</v>
      </c>
      <c r="P85" s="13">
        <f t="shared" si="4"/>
        <v>2093.5</v>
      </c>
      <c r="Q85" s="13">
        <f t="shared" si="5"/>
        <v>32906.5</v>
      </c>
    </row>
    <row r="86" spans="1:17" x14ac:dyDescent="0.25">
      <c r="A86" s="1">
        <v>79</v>
      </c>
      <c r="B86" t="s">
        <v>1030</v>
      </c>
      <c r="C86" s="1" t="s">
        <v>636</v>
      </c>
      <c r="D86" s="1" t="s">
        <v>202</v>
      </c>
      <c r="E86" s="1" t="s">
        <v>915</v>
      </c>
      <c r="F86" s="1" t="s">
        <v>37</v>
      </c>
      <c r="G86" s="25" t="s">
        <v>924</v>
      </c>
      <c r="H86" s="25" t="s">
        <v>925</v>
      </c>
      <c r="I86" s="13">
        <v>35000</v>
      </c>
      <c r="J86" s="13">
        <v>0</v>
      </c>
      <c r="K86" s="13">
        <v>35000</v>
      </c>
      <c r="L86" s="13">
        <f t="shared" si="2"/>
        <v>1004.5</v>
      </c>
      <c r="M86" s="13">
        <v>0</v>
      </c>
      <c r="N86" s="13">
        <f t="shared" si="3"/>
        <v>1064</v>
      </c>
      <c r="O86" s="13">
        <v>25</v>
      </c>
      <c r="P86" s="13">
        <f t="shared" si="4"/>
        <v>2093.5</v>
      </c>
      <c r="Q86" s="13">
        <f t="shared" si="5"/>
        <v>32906.5</v>
      </c>
    </row>
    <row r="87" spans="1:17" x14ac:dyDescent="0.25">
      <c r="A87" s="1">
        <v>80</v>
      </c>
      <c r="B87" t="s">
        <v>1031</v>
      </c>
      <c r="C87" s="1" t="s">
        <v>636</v>
      </c>
      <c r="D87" s="1" t="s">
        <v>202</v>
      </c>
      <c r="E87" s="1" t="s">
        <v>915</v>
      </c>
      <c r="F87" s="1" t="s">
        <v>29</v>
      </c>
      <c r="G87" s="25" t="s">
        <v>916</v>
      </c>
      <c r="H87" s="25" t="s">
        <v>917</v>
      </c>
      <c r="I87" s="13">
        <v>35000</v>
      </c>
      <c r="J87" s="13">
        <v>0</v>
      </c>
      <c r="K87" s="13">
        <v>35000</v>
      </c>
      <c r="L87" s="13">
        <f t="shared" si="2"/>
        <v>1004.5</v>
      </c>
      <c r="M87" s="13">
        <v>0</v>
      </c>
      <c r="N87" s="13">
        <f t="shared" si="3"/>
        <v>1064</v>
      </c>
      <c r="O87" s="13">
        <v>25</v>
      </c>
      <c r="P87" s="13">
        <f t="shared" si="4"/>
        <v>2093.5</v>
      </c>
      <c r="Q87" s="13">
        <f t="shared" si="5"/>
        <v>32906.5</v>
      </c>
    </row>
    <row r="88" spans="1:17" x14ac:dyDescent="0.25">
      <c r="A88" s="1">
        <v>81</v>
      </c>
      <c r="B88" t="s">
        <v>1032</v>
      </c>
      <c r="C88" s="1" t="s">
        <v>636</v>
      </c>
      <c r="D88" s="1" t="s">
        <v>202</v>
      </c>
      <c r="E88" s="1" t="s">
        <v>915</v>
      </c>
      <c r="F88" s="1" t="s">
        <v>29</v>
      </c>
      <c r="G88" s="25" t="s">
        <v>947</v>
      </c>
      <c r="H88" s="25" t="s">
        <v>948</v>
      </c>
      <c r="I88" s="13">
        <v>35000</v>
      </c>
      <c r="J88" s="13">
        <v>0</v>
      </c>
      <c r="K88" s="13">
        <v>35000</v>
      </c>
      <c r="L88" s="13">
        <f t="shared" si="2"/>
        <v>1004.5</v>
      </c>
      <c r="M88" s="13">
        <v>0</v>
      </c>
      <c r="N88" s="13">
        <f t="shared" si="3"/>
        <v>1064</v>
      </c>
      <c r="O88" s="13">
        <v>25</v>
      </c>
      <c r="P88" s="13">
        <f t="shared" si="4"/>
        <v>2093.5</v>
      </c>
      <c r="Q88" s="13">
        <f t="shared" si="5"/>
        <v>32906.5</v>
      </c>
    </row>
    <row r="89" spans="1:17" x14ac:dyDescent="0.25">
      <c r="A89" s="1">
        <v>82</v>
      </c>
      <c r="B89" t="s">
        <v>1033</v>
      </c>
      <c r="C89" s="1" t="s">
        <v>636</v>
      </c>
      <c r="D89" s="1" t="s">
        <v>202</v>
      </c>
      <c r="E89" s="1" t="s">
        <v>915</v>
      </c>
      <c r="F89" s="1" t="s">
        <v>29</v>
      </c>
      <c r="G89" s="25" t="s">
        <v>974</v>
      </c>
      <c r="H89" s="25" t="s">
        <v>1020</v>
      </c>
      <c r="I89" s="13">
        <v>35000</v>
      </c>
      <c r="J89" s="13">
        <v>0</v>
      </c>
      <c r="K89" s="13">
        <v>35000</v>
      </c>
      <c r="L89" s="13">
        <f t="shared" si="2"/>
        <v>1004.5</v>
      </c>
      <c r="M89" s="13">
        <v>0</v>
      </c>
      <c r="N89" s="13">
        <v>1064</v>
      </c>
      <c r="O89" s="13">
        <v>25</v>
      </c>
      <c r="P89" s="13">
        <f t="shared" si="4"/>
        <v>2093.5</v>
      </c>
      <c r="Q89" s="13">
        <f t="shared" si="5"/>
        <v>32906.5</v>
      </c>
    </row>
    <row r="90" spans="1:17" x14ac:dyDescent="0.25">
      <c r="A90" s="1">
        <v>83</v>
      </c>
      <c r="B90" t="s">
        <v>1034</v>
      </c>
      <c r="C90" s="1" t="s">
        <v>636</v>
      </c>
      <c r="D90" s="1" t="s">
        <v>202</v>
      </c>
      <c r="E90" s="1" t="s">
        <v>915</v>
      </c>
      <c r="F90" s="1" t="s">
        <v>37</v>
      </c>
      <c r="G90" s="25" t="s">
        <v>962</v>
      </c>
      <c r="H90" s="25" t="s">
        <v>963</v>
      </c>
      <c r="I90" s="13">
        <v>30000</v>
      </c>
      <c r="J90" s="13">
        <v>0</v>
      </c>
      <c r="K90" s="13">
        <v>30000</v>
      </c>
      <c r="L90" s="13">
        <f t="shared" si="2"/>
        <v>861</v>
      </c>
      <c r="M90" s="13">
        <v>0</v>
      </c>
      <c r="N90" s="13">
        <f t="shared" si="3"/>
        <v>912</v>
      </c>
      <c r="O90" s="13">
        <v>25</v>
      </c>
      <c r="P90" s="13">
        <f t="shared" si="4"/>
        <v>1798</v>
      </c>
      <c r="Q90" s="13">
        <f t="shared" si="5"/>
        <v>28202</v>
      </c>
    </row>
    <row r="91" spans="1:17" x14ac:dyDescent="0.25">
      <c r="A91" s="1">
        <v>84</v>
      </c>
      <c r="B91" t="s">
        <v>1035</v>
      </c>
      <c r="C91" s="1" t="s">
        <v>636</v>
      </c>
      <c r="D91" t="s">
        <v>202</v>
      </c>
      <c r="E91" s="1" t="s">
        <v>915</v>
      </c>
      <c r="F91" s="1" t="s">
        <v>37</v>
      </c>
      <c r="G91" s="25" t="s">
        <v>963</v>
      </c>
      <c r="H91" s="25" t="s">
        <v>984</v>
      </c>
      <c r="I91" s="13">
        <v>40000</v>
      </c>
      <c r="J91" s="13">
        <v>0</v>
      </c>
      <c r="K91" s="13">
        <v>40000</v>
      </c>
      <c r="L91" s="13">
        <f t="shared" si="2"/>
        <v>1148</v>
      </c>
      <c r="M91" s="13">
        <v>442.65</v>
      </c>
      <c r="N91" s="13">
        <v>1216</v>
      </c>
      <c r="O91" s="13">
        <v>25</v>
      </c>
      <c r="P91" s="13">
        <f t="shared" si="4"/>
        <v>2831.65</v>
      </c>
      <c r="Q91" s="13">
        <f t="shared" si="5"/>
        <v>37168.35</v>
      </c>
    </row>
    <row r="92" spans="1:17" x14ac:dyDescent="0.25">
      <c r="A92" s="1">
        <v>85</v>
      </c>
      <c r="B92" t="s">
        <v>1036</v>
      </c>
      <c r="C92" s="1" t="s">
        <v>636</v>
      </c>
      <c r="D92" t="s">
        <v>955</v>
      </c>
      <c r="E92" s="1" t="s">
        <v>915</v>
      </c>
      <c r="F92" s="1" t="s">
        <v>29</v>
      </c>
      <c r="G92" s="25" t="s">
        <v>963</v>
      </c>
      <c r="H92" s="25" t="s">
        <v>984</v>
      </c>
      <c r="I92" s="13">
        <v>30000</v>
      </c>
      <c r="J92" s="13">
        <v>0</v>
      </c>
      <c r="K92" s="13">
        <v>30000</v>
      </c>
      <c r="L92" s="13">
        <f t="shared" si="2"/>
        <v>861</v>
      </c>
      <c r="M92" s="13">
        <v>0</v>
      </c>
      <c r="N92" s="13">
        <v>912</v>
      </c>
      <c r="O92" s="13">
        <v>25</v>
      </c>
      <c r="P92" s="13">
        <f t="shared" si="4"/>
        <v>1798</v>
      </c>
      <c r="Q92" s="13">
        <f t="shared" si="5"/>
        <v>28202</v>
      </c>
    </row>
    <row r="93" spans="1:17" x14ac:dyDescent="0.25">
      <c r="A93" s="1">
        <v>86</v>
      </c>
      <c r="B93" t="s">
        <v>1037</v>
      </c>
      <c r="C93" s="1" t="s">
        <v>636</v>
      </c>
      <c r="D93" t="s">
        <v>955</v>
      </c>
      <c r="E93" s="1" t="s">
        <v>915</v>
      </c>
      <c r="F93" s="1" t="s">
        <v>29</v>
      </c>
      <c r="G93" s="25" t="s">
        <v>963</v>
      </c>
      <c r="H93" s="25" t="s">
        <v>984</v>
      </c>
      <c r="I93" s="13">
        <v>30000</v>
      </c>
      <c r="J93" s="13">
        <v>0</v>
      </c>
      <c r="K93" s="13">
        <v>30000</v>
      </c>
      <c r="L93" s="13">
        <f t="shared" si="2"/>
        <v>861</v>
      </c>
      <c r="M93" s="13">
        <v>0</v>
      </c>
      <c r="N93" s="13">
        <v>912</v>
      </c>
      <c r="O93" s="13">
        <v>25</v>
      </c>
      <c r="P93" s="13">
        <f t="shared" si="4"/>
        <v>1798</v>
      </c>
      <c r="Q93" s="13">
        <f t="shared" si="5"/>
        <v>28202</v>
      </c>
    </row>
    <row r="94" spans="1:17" x14ac:dyDescent="0.25">
      <c r="A94" s="1">
        <v>87</v>
      </c>
      <c r="B94" t="s">
        <v>1404</v>
      </c>
      <c r="C94" s="1" t="s">
        <v>636</v>
      </c>
      <c r="D94" t="s">
        <v>955</v>
      </c>
      <c r="E94" s="1" t="s">
        <v>915</v>
      </c>
      <c r="F94" s="1" t="s">
        <v>29</v>
      </c>
      <c r="G94" s="25" t="s">
        <v>970</v>
      </c>
      <c r="H94" s="25" t="s">
        <v>1402</v>
      </c>
      <c r="I94" s="13">
        <v>35000</v>
      </c>
      <c r="J94" s="13">
        <v>0</v>
      </c>
      <c r="K94" s="13">
        <v>35000</v>
      </c>
      <c r="L94" s="13">
        <v>1004.5</v>
      </c>
      <c r="M94" s="13">
        <v>0</v>
      </c>
      <c r="N94" s="13">
        <v>1064</v>
      </c>
      <c r="O94" s="13">
        <v>25</v>
      </c>
      <c r="P94" s="13">
        <v>2093.5</v>
      </c>
      <c r="Q94" s="13">
        <v>32906.5</v>
      </c>
    </row>
    <row r="95" spans="1:17" x14ac:dyDescent="0.25">
      <c r="A95" s="1">
        <v>89</v>
      </c>
      <c r="B95" t="s">
        <v>1378</v>
      </c>
      <c r="C95" s="1" t="s">
        <v>636</v>
      </c>
      <c r="D95" t="s">
        <v>1045</v>
      </c>
      <c r="E95" s="1" t="s">
        <v>915</v>
      </c>
      <c r="F95" s="1" t="s">
        <v>37</v>
      </c>
      <c r="G95" s="25" t="s">
        <v>926</v>
      </c>
      <c r="H95" s="25" t="s">
        <v>917</v>
      </c>
      <c r="I95" s="13">
        <v>36000</v>
      </c>
      <c r="J95" s="13">
        <v>0</v>
      </c>
      <c r="K95" s="13">
        <v>36000</v>
      </c>
      <c r="L95" s="13">
        <v>1033.2</v>
      </c>
      <c r="M95" s="13">
        <v>0</v>
      </c>
      <c r="N95" s="13">
        <v>1094.4000000000001</v>
      </c>
      <c r="O95" s="13">
        <v>25</v>
      </c>
      <c r="P95" s="13">
        <v>2152.6</v>
      </c>
      <c r="Q95" s="14">
        <v>33847.4</v>
      </c>
    </row>
    <row r="96" spans="1:17" x14ac:dyDescent="0.25">
      <c r="A96" s="1">
        <v>90</v>
      </c>
      <c r="B96" t="s">
        <v>1379</v>
      </c>
      <c r="C96" s="1" t="s">
        <v>636</v>
      </c>
      <c r="D96" t="s">
        <v>914</v>
      </c>
      <c r="E96" s="1" t="s">
        <v>915</v>
      </c>
      <c r="F96" s="1" t="s">
        <v>29</v>
      </c>
      <c r="G96" s="25" t="s">
        <v>926</v>
      </c>
      <c r="H96" s="25" t="s">
        <v>917</v>
      </c>
      <c r="I96" s="13">
        <v>35000</v>
      </c>
      <c r="J96" s="13">
        <v>0</v>
      </c>
      <c r="K96" s="13">
        <v>35000</v>
      </c>
      <c r="L96" s="13">
        <v>1004.5</v>
      </c>
      <c r="M96" s="13">
        <v>0</v>
      </c>
      <c r="N96" s="13">
        <v>1064</v>
      </c>
      <c r="O96" s="13">
        <v>25</v>
      </c>
      <c r="P96" s="13">
        <v>2093.5</v>
      </c>
      <c r="Q96" s="14">
        <v>32906.5</v>
      </c>
    </row>
    <row r="97" spans="1:17" x14ac:dyDescent="0.25">
      <c r="A97" s="1">
        <v>91</v>
      </c>
      <c r="B97" t="s">
        <v>1386</v>
      </c>
      <c r="C97" s="1" t="s">
        <v>636</v>
      </c>
      <c r="D97" t="s">
        <v>955</v>
      </c>
      <c r="E97" s="1" t="s">
        <v>915</v>
      </c>
      <c r="F97" s="1" t="s">
        <v>37</v>
      </c>
      <c r="G97" s="25" t="s">
        <v>926</v>
      </c>
      <c r="H97" s="25" t="s">
        <v>1364</v>
      </c>
      <c r="I97" s="13">
        <v>30000</v>
      </c>
      <c r="J97" s="13">
        <v>0</v>
      </c>
      <c r="K97" s="13">
        <v>30000</v>
      </c>
      <c r="L97" s="13">
        <v>861</v>
      </c>
      <c r="M97" s="13">
        <v>0</v>
      </c>
      <c r="N97" s="13">
        <v>912</v>
      </c>
      <c r="O97" s="13">
        <v>25</v>
      </c>
      <c r="P97" s="13">
        <v>1798</v>
      </c>
      <c r="Q97" s="14">
        <v>28202</v>
      </c>
    </row>
    <row r="98" spans="1:17" x14ac:dyDescent="0.25">
      <c r="A98" s="1">
        <v>92</v>
      </c>
      <c r="B98" t="s">
        <v>1038</v>
      </c>
      <c r="C98" s="1" t="s">
        <v>636</v>
      </c>
      <c r="D98" t="s">
        <v>202</v>
      </c>
      <c r="E98" s="1" t="s">
        <v>915</v>
      </c>
      <c r="F98" s="1" t="s">
        <v>29</v>
      </c>
      <c r="G98" s="25" t="s">
        <v>963</v>
      </c>
      <c r="H98" s="25" t="s">
        <v>984</v>
      </c>
      <c r="I98" s="13">
        <v>35000</v>
      </c>
      <c r="J98" s="13">
        <v>0</v>
      </c>
      <c r="K98" s="13">
        <v>35000</v>
      </c>
      <c r="L98" s="13">
        <f t="shared" si="2"/>
        <v>1004.5</v>
      </c>
      <c r="M98" s="13">
        <v>0</v>
      </c>
      <c r="N98" s="13">
        <v>1064</v>
      </c>
      <c r="O98" s="13">
        <v>25</v>
      </c>
      <c r="P98" s="13">
        <f t="shared" si="4"/>
        <v>2093.5</v>
      </c>
      <c r="Q98" s="13">
        <f t="shared" si="5"/>
        <v>32906.5</v>
      </c>
    </row>
    <row r="99" spans="1:17" x14ac:dyDescent="0.25">
      <c r="A99" s="1">
        <v>93</v>
      </c>
      <c r="B99" t="s">
        <v>1039</v>
      </c>
      <c r="C99" s="1" t="s">
        <v>526</v>
      </c>
      <c r="D99" s="1" t="s">
        <v>1040</v>
      </c>
      <c r="E99" s="1" t="s">
        <v>915</v>
      </c>
      <c r="F99" s="1" t="s">
        <v>29</v>
      </c>
      <c r="G99" s="25" t="s">
        <v>937</v>
      </c>
      <c r="H99" s="25" t="s">
        <v>938</v>
      </c>
      <c r="I99" s="13">
        <v>110000</v>
      </c>
      <c r="J99" s="13">
        <v>0</v>
      </c>
      <c r="K99" s="13">
        <v>110000</v>
      </c>
      <c r="L99" s="13">
        <f t="shared" si="2"/>
        <v>3157</v>
      </c>
      <c r="M99" s="13">
        <v>14457.62</v>
      </c>
      <c r="N99" s="13">
        <f t="shared" si="3"/>
        <v>3344</v>
      </c>
      <c r="O99" s="13">
        <v>25</v>
      </c>
      <c r="P99" s="13">
        <f t="shared" si="4"/>
        <v>20983.620000000003</v>
      </c>
      <c r="Q99" s="13">
        <f t="shared" si="5"/>
        <v>89016.38</v>
      </c>
    </row>
    <row r="100" spans="1:17" x14ac:dyDescent="0.25">
      <c r="A100" s="1">
        <v>94</v>
      </c>
      <c r="B100" t="s">
        <v>1041</v>
      </c>
      <c r="C100" s="1" t="s">
        <v>526</v>
      </c>
      <c r="D100" s="1" t="s">
        <v>202</v>
      </c>
      <c r="E100" s="1" t="s">
        <v>915</v>
      </c>
      <c r="F100" s="1" t="s">
        <v>29</v>
      </c>
      <c r="G100" s="25" t="s">
        <v>937</v>
      </c>
      <c r="H100" s="25" t="s">
        <v>938</v>
      </c>
      <c r="I100" s="13">
        <v>35000</v>
      </c>
      <c r="J100" s="13">
        <v>0</v>
      </c>
      <c r="K100" s="13">
        <v>35000</v>
      </c>
      <c r="L100" s="13">
        <f t="shared" ref="L100:L130" si="6">+I100*2.87%</f>
        <v>1004.5</v>
      </c>
      <c r="M100" s="13">
        <v>0</v>
      </c>
      <c r="N100" s="13">
        <f t="shared" ref="N100:N128" si="7">+I100*3.04%</f>
        <v>1064</v>
      </c>
      <c r="O100" s="13">
        <v>25</v>
      </c>
      <c r="P100" s="13">
        <f t="shared" si="4"/>
        <v>2093.5</v>
      </c>
      <c r="Q100" s="13">
        <f t="shared" si="5"/>
        <v>32906.5</v>
      </c>
    </row>
    <row r="101" spans="1:17" x14ac:dyDescent="0.25">
      <c r="A101" s="1">
        <v>95</v>
      </c>
      <c r="B101" t="s">
        <v>1042</v>
      </c>
      <c r="C101" s="1" t="s">
        <v>526</v>
      </c>
      <c r="D101" s="1" t="s">
        <v>188</v>
      </c>
      <c r="E101" s="1" t="s">
        <v>915</v>
      </c>
      <c r="F101" s="1" t="s">
        <v>29</v>
      </c>
      <c r="G101" s="25" t="s">
        <v>933</v>
      </c>
      <c r="H101" s="25" t="s">
        <v>934</v>
      </c>
      <c r="I101" s="13">
        <v>35000</v>
      </c>
      <c r="J101" s="13">
        <v>0</v>
      </c>
      <c r="K101" s="13">
        <v>35000</v>
      </c>
      <c r="L101" s="13">
        <f t="shared" si="6"/>
        <v>1004.5</v>
      </c>
      <c r="M101" s="13">
        <v>0</v>
      </c>
      <c r="N101" s="13">
        <f t="shared" si="7"/>
        <v>1064</v>
      </c>
      <c r="O101" s="13">
        <v>25</v>
      </c>
      <c r="P101" s="13">
        <f t="shared" si="4"/>
        <v>2093.5</v>
      </c>
      <c r="Q101" s="13">
        <f t="shared" si="5"/>
        <v>32906.5</v>
      </c>
    </row>
    <row r="102" spans="1:17" x14ac:dyDescent="0.25">
      <c r="A102" s="1">
        <v>96</v>
      </c>
      <c r="B102" t="s">
        <v>1043</v>
      </c>
      <c r="C102" s="1" t="s">
        <v>1044</v>
      </c>
      <c r="D102" s="1" t="s">
        <v>1045</v>
      </c>
      <c r="E102" s="1" t="s">
        <v>915</v>
      </c>
      <c r="F102" s="1" t="s">
        <v>37</v>
      </c>
      <c r="G102" s="25" t="s">
        <v>916</v>
      </c>
      <c r="H102" s="25" t="s">
        <v>917</v>
      </c>
      <c r="I102" s="13">
        <v>35000</v>
      </c>
      <c r="K102" s="13">
        <v>35000</v>
      </c>
      <c r="L102" s="13">
        <f t="shared" si="6"/>
        <v>1004.5</v>
      </c>
      <c r="M102" s="13">
        <v>0</v>
      </c>
      <c r="N102" s="13">
        <f t="shared" si="7"/>
        <v>1064</v>
      </c>
      <c r="O102" s="13">
        <v>2619</v>
      </c>
      <c r="P102" s="13">
        <f t="shared" si="4"/>
        <v>4687.5</v>
      </c>
      <c r="Q102" s="13">
        <f t="shared" si="5"/>
        <v>30312.5</v>
      </c>
    </row>
    <row r="103" spans="1:17" x14ac:dyDescent="0.25">
      <c r="A103" s="1">
        <v>97</v>
      </c>
      <c r="B103" t="s">
        <v>1046</v>
      </c>
      <c r="C103" s="1" t="s">
        <v>526</v>
      </c>
      <c r="D103" s="1" t="s">
        <v>202</v>
      </c>
      <c r="E103" s="1" t="s">
        <v>915</v>
      </c>
      <c r="F103" s="1" t="s">
        <v>29</v>
      </c>
      <c r="G103" s="25" t="s">
        <v>979</v>
      </c>
      <c r="H103" s="25" t="s">
        <v>962</v>
      </c>
      <c r="I103" s="13">
        <v>35000</v>
      </c>
      <c r="J103" s="13">
        <v>0</v>
      </c>
      <c r="K103" s="13">
        <v>35000</v>
      </c>
      <c r="L103" s="13">
        <f t="shared" si="6"/>
        <v>1004.5</v>
      </c>
      <c r="M103" s="13">
        <v>0</v>
      </c>
      <c r="N103" s="13">
        <f t="shared" si="7"/>
        <v>1064</v>
      </c>
      <c r="O103" s="13">
        <v>25</v>
      </c>
      <c r="P103" s="13">
        <f t="shared" si="4"/>
        <v>2093.5</v>
      </c>
      <c r="Q103" s="13">
        <f t="shared" si="5"/>
        <v>32906.5</v>
      </c>
    </row>
    <row r="104" spans="1:17" x14ac:dyDescent="0.25">
      <c r="A104" s="1">
        <v>98</v>
      </c>
      <c r="B104" t="s">
        <v>1047</v>
      </c>
      <c r="C104" s="1" t="s">
        <v>526</v>
      </c>
      <c r="D104" s="1" t="s">
        <v>202</v>
      </c>
      <c r="E104" s="1" t="s">
        <v>915</v>
      </c>
      <c r="F104" s="1" t="s">
        <v>29</v>
      </c>
      <c r="G104" s="25" t="s">
        <v>917</v>
      </c>
      <c r="H104" s="25" t="s">
        <v>926</v>
      </c>
      <c r="I104" s="13">
        <v>35000</v>
      </c>
      <c r="J104" s="13">
        <v>0</v>
      </c>
      <c r="K104" s="13">
        <v>35000</v>
      </c>
      <c r="L104" s="13">
        <f t="shared" si="6"/>
        <v>1004.5</v>
      </c>
      <c r="M104" s="13">
        <v>0</v>
      </c>
      <c r="N104" s="13">
        <v>1064</v>
      </c>
      <c r="O104" s="13">
        <v>25</v>
      </c>
      <c r="P104" s="13">
        <f t="shared" si="4"/>
        <v>2093.5</v>
      </c>
      <c r="Q104" s="13">
        <f t="shared" si="5"/>
        <v>32906.5</v>
      </c>
    </row>
    <row r="105" spans="1:17" x14ac:dyDescent="0.25">
      <c r="A105" s="1">
        <v>99</v>
      </c>
      <c r="B105" t="s">
        <v>1048</v>
      </c>
      <c r="C105" s="1" t="s">
        <v>526</v>
      </c>
      <c r="D105" t="s">
        <v>955</v>
      </c>
      <c r="E105" s="1" t="s">
        <v>915</v>
      </c>
      <c r="F105" s="1" t="s">
        <v>29</v>
      </c>
      <c r="G105" s="25" t="s">
        <v>963</v>
      </c>
      <c r="H105" s="25" t="s">
        <v>984</v>
      </c>
      <c r="I105" s="13">
        <v>30000</v>
      </c>
      <c r="J105" s="13">
        <v>0</v>
      </c>
      <c r="K105" s="13">
        <v>30000</v>
      </c>
      <c r="L105" s="13">
        <f t="shared" si="6"/>
        <v>861</v>
      </c>
      <c r="M105" s="13">
        <v>0</v>
      </c>
      <c r="N105" s="13">
        <v>912</v>
      </c>
      <c r="O105" s="13">
        <v>25</v>
      </c>
      <c r="P105" s="13">
        <f t="shared" si="4"/>
        <v>1798</v>
      </c>
      <c r="Q105" s="13">
        <f t="shared" si="5"/>
        <v>28202</v>
      </c>
    </row>
    <row r="106" spans="1:17" x14ac:dyDescent="0.25">
      <c r="A106" s="1">
        <v>100</v>
      </c>
      <c r="B106" t="s">
        <v>1049</v>
      </c>
      <c r="C106" s="1" t="s">
        <v>526</v>
      </c>
      <c r="D106" t="s">
        <v>955</v>
      </c>
      <c r="E106" s="1" t="s">
        <v>915</v>
      </c>
      <c r="F106" s="1" t="s">
        <v>29</v>
      </c>
      <c r="G106" s="25" t="s">
        <v>963</v>
      </c>
      <c r="H106" s="25" t="s">
        <v>984</v>
      </c>
      <c r="I106" s="13">
        <v>30000</v>
      </c>
      <c r="J106" s="13">
        <v>0</v>
      </c>
      <c r="K106" s="13">
        <v>30000</v>
      </c>
      <c r="L106" s="13">
        <f t="shared" si="6"/>
        <v>861</v>
      </c>
      <c r="M106" s="13">
        <v>0</v>
      </c>
      <c r="N106" s="13">
        <v>912</v>
      </c>
      <c r="O106" s="13">
        <v>25</v>
      </c>
      <c r="P106" s="13">
        <f t="shared" si="4"/>
        <v>1798</v>
      </c>
      <c r="Q106" s="13">
        <f t="shared" si="5"/>
        <v>28202</v>
      </c>
    </row>
    <row r="107" spans="1:17" x14ac:dyDescent="0.25">
      <c r="A107" s="1">
        <v>101</v>
      </c>
      <c r="B107" t="s">
        <v>1050</v>
      </c>
      <c r="C107" s="1" t="s">
        <v>477</v>
      </c>
      <c r="D107" s="1" t="s">
        <v>202</v>
      </c>
      <c r="E107" s="1" t="s">
        <v>915</v>
      </c>
      <c r="F107" s="1" t="s">
        <v>29</v>
      </c>
      <c r="G107" s="25" t="s">
        <v>937</v>
      </c>
      <c r="H107" s="25" t="s">
        <v>938</v>
      </c>
      <c r="I107" s="13">
        <v>35000</v>
      </c>
      <c r="J107" s="13">
        <v>0</v>
      </c>
      <c r="K107" s="13">
        <v>35000</v>
      </c>
      <c r="L107" s="13">
        <f t="shared" si="6"/>
        <v>1004.5</v>
      </c>
      <c r="M107" s="13">
        <v>0</v>
      </c>
      <c r="N107" s="13">
        <f t="shared" si="7"/>
        <v>1064</v>
      </c>
      <c r="O107" s="13">
        <v>25</v>
      </c>
      <c r="P107" s="13">
        <f t="shared" si="4"/>
        <v>2093.5</v>
      </c>
      <c r="Q107" s="13">
        <f t="shared" si="5"/>
        <v>32906.5</v>
      </c>
    </row>
    <row r="108" spans="1:17" x14ac:dyDescent="0.25">
      <c r="A108" s="1">
        <v>102</v>
      </c>
      <c r="B108" t="s">
        <v>1051</v>
      </c>
      <c r="C108" s="1" t="s">
        <v>477</v>
      </c>
      <c r="D108" s="1" t="s">
        <v>202</v>
      </c>
      <c r="E108" s="1" t="s">
        <v>915</v>
      </c>
      <c r="F108" s="1" t="s">
        <v>29</v>
      </c>
      <c r="G108" s="25" t="s">
        <v>925</v>
      </c>
      <c r="H108" s="25" t="s">
        <v>974</v>
      </c>
      <c r="I108" s="13">
        <v>45000</v>
      </c>
      <c r="J108" s="13">
        <v>0</v>
      </c>
      <c r="K108" s="13">
        <v>45000</v>
      </c>
      <c r="L108" s="13">
        <v>1291.5</v>
      </c>
      <c r="M108" s="13">
        <v>891.01</v>
      </c>
      <c r="N108" s="13">
        <v>1368</v>
      </c>
      <c r="O108" s="13">
        <v>2140.46</v>
      </c>
      <c r="P108" s="13">
        <v>5690.97</v>
      </c>
      <c r="Q108" s="13">
        <v>39309.03</v>
      </c>
    </row>
    <row r="109" spans="1:17" x14ac:dyDescent="0.25">
      <c r="A109" s="1">
        <v>103</v>
      </c>
      <c r="B109" t="s">
        <v>1052</v>
      </c>
      <c r="C109" s="1" t="s">
        <v>477</v>
      </c>
      <c r="D109" t="s">
        <v>188</v>
      </c>
      <c r="E109" s="1" t="s">
        <v>915</v>
      </c>
      <c r="F109" s="1" t="s">
        <v>29</v>
      </c>
      <c r="G109" s="25" t="s">
        <v>974</v>
      </c>
      <c r="H109" s="25" t="s">
        <v>1020</v>
      </c>
      <c r="I109" s="13">
        <v>30000</v>
      </c>
      <c r="J109" s="13">
        <v>0</v>
      </c>
      <c r="K109" s="13">
        <v>30000</v>
      </c>
      <c r="L109" s="13">
        <f t="shared" si="6"/>
        <v>861</v>
      </c>
      <c r="M109" s="13">
        <v>0</v>
      </c>
      <c r="N109" s="13">
        <v>912</v>
      </c>
      <c r="O109" s="13">
        <v>425</v>
      </c>
      <c r="P109" s="13">
        <f t="shared" si="4"/>
        <v>2198</v>
      </c>
      <c r="Q109" s="13">
        <f t="shared" si="5"/>
        <v>27802</v>
      </c>
    </row>
    <row r="110" spans="1:17" x14ac:dyDescent="0.25">
      <c r="A110" s="1">
        <v>104</v>
      </c>
      <c r="B110" t="s">
        <v>1385</v>
      </c>
      <c r="C110" s="1" t="s">
        <v>477</v>
      </c>
      <c r="D110" t="s">
        <v>202</v>
      </c>
      <c r="E110" s="1" t="s">
        <v>915</v>
      </c>
      <c r="F110" s="1" t="s">
        <v>29</v>
      </c>
      <c r="G110" s="25" t="s">
        <v>926</v>
      </c>
      <c r="H110" s="25" t="s">
        <v>1364</v>
      </c>
      <c r="I110" s="13">
        <v>35000</v>
      </c>
      <c r="J110" s="13">
        <v>0</v>
      </c>
      <c r="K110" s="13">
        <v>35000</v>
      </c>
      <c r="L110" s="13">
        <v>1004.5</v>
      </c>
      <c r="M110" s="13">
        <v>0</v>
      </c>
      <c r="N110" s="13">
        <v>1064</v>
      </c>
      <c r="O110" s="13">
        <v>25</v>
      </c>
      <c r="P110" s="13">
        <v>2093.5</v>
      </c>
      <c r="Q110" s="13">
        <v>32906.5</v>
      </c>
    </row>
    <row r="111" spans="1:17" x14ac:dyDescent="0.25">
      <c r="A111" s="1">
        <v>105</v>
      </c>
      <c r="B111" t="s">
        <v>1392</v>
      </c>
      <c r="C111" s="1" t="s">
        <v>477</v>
      </c>
      <c r="D111" t="s">
        <v>202</v>
      </c>
      <c r="E111" s="1" t="s">
        <v>915</v>
      </c>
      <c r="F111" s="1" t="s">
        <v>29</v>
      </c>
      <c r="G111" s="25" t="s">
        <v>1020</v>
      </c>
      <c r="H111" s="25" t="s">
        <v>1391</v>
      </c>
      <c r="I111" s="13">
        <v>35000</v>
      </c>
      <c r="J111" s="13">
        <v>0</v>
      </c>
      <c r="K111" s="13">
        <v>35000</v>
      </c>
      <c r="L111" s="13">
        <v>1004.5</v>
      </c>
      <c r="M111" s="13">
        <v>0</v>
      </c>
      <c r="N111" s="13">
        <v>1064</v>
      </c>
      <c r="O111" s="13">
        <v>25</v>
      </c>
      <c r="P111" s="13">
        <v>2093.5</v>
      </c>
      <c r="Q111" s="13">
        <v>32906.5</v>
      </c>
    </row>
    <row r="112" spans="1:17" x14ac:dyDescent="0.25">
      <c r="A112" s="1">
        <v>106</v>
      </c>
      <c r="B112" t="s">
        <v>1053</v>
      </c>
      <c r="C112" s="1" t="s">
        <v>576</v>
      </c>
      <c r="D112" s="1" t="s">
        <v>1054</v>
      </c>
      <c r="E112" s="1" t="s">
        <v>915</v>
      </c>
      <c r="F112" s="1" t="s">
        <v>29</v>
      </c>
      <c r="G112" s="25" t="s">
        <v>933</v>
      </c>
      <c r="H112" s="25" t="s">
        <v>934</v>
      </c>
      <c r="I112" s="13">
        <v>110000</v>
      </c>
      <c r="J112" s="13">
        <v>0</v>
      </c>
      <c r="K112" s="13">
        <v>110000</v>
      </c>
      <c r="L112" s="13">
        <f t="shared" si="6"/>
        <v>3157</v>
      </c>
      <c r="M112" s="13">
        <v>14457.62</v>
      </c>
      <c r="N112" s="13">
        <f t="shared" si="7"/>
        <v>3344</v>
      </c>
      <c r="O112" s="13">
        <v>25</v>
      </c>
      <c r="P112" s="13">
        <f t="shared" si="4"/>
        <v>20983.620000000003</v>
      </c>
      <c r="Q112" s="13">
        <f t="shared" si="5"/>
        <v>89016.38</v>
      </c>
    </row>
    <row r="113" spans="1:17" x14ac:dyDescent="0.25">
      <c r="A113" s="1">
        <v>108</v>
      </c>
      <c r="B113" t="s">
        <v>1055</v>
      </c>
      <c r="C113" s="1" t="s">
        <v>576</v>
      </c>
      <c r="D113" s="1" t="s">
        <v>202</v>
      </c>
      <c r="E113" s="1" t="s">
        <v>915</v>
      </c>
      <c r="F113" s="1" t="s">
        <v>29</v>
      </c>
      <c r="G113" s="25" t="s">
        <v>933</v>
      </c>
      <c r="H113" s="25" t="s">
        <v>934</v>
      </c>
      <c r="I113" s="13">
        <v>35000</v>
      </c>
      <c r="J113" s="13">
        <v>0</v>
      </c>
      <c r="K113" s="13">
        <v>35000</v>
      </c>
      <c r="L113" s="13">
        <f t="shared" si="6"/>
        <v>1004.5</v>
      </c>
      <c r="M113" s="13">
        <v>0</v>
      </c>
      <c r="N113" s="13">
        <f t="shared" si="7"/>
        <v>1064</v>
      </c>
      <c r="O113" s="13">
        <v>25</v>
      </c>
      <c r="P113" s="13">
        <f t="shared" si="4"/>
        <v>2093.5</v>
      </c>
      <c r="Q113" s="13">
        <f t="shared" si="5"/>
        <v>32906.5</v>
      </c>
    </row>
    <row r="114" spans="1:17" x14ac:dyDescent="0.25">
      <c r="A114" s="1">
        <v>109</v>
      </c>
      <c r="B114" t="s">
        <v>1056</v>
      </c>
      <c r="C114" s="1" t="s">
        <v>576</v>
      </c>
      <c r="D114" t="s">
        <v>1057</v>
      </c>
      <c r="E114" s="1" t="s">
        <v>915</v>
      </c>
      <c r="F114" s="1" t="s">
        <v>29</v>
      </c>
      <c r="G114" s="25" t="s">
        <v>962</v>
      </c>
      <c r="H114" s="25" t="s">
        <v>963</v>
      </c>
      <c r="I114" s="13">
        <v>35000</v>
      </c>
      <c r="J114" s="13">
        <v>0</v>
      </c>
      <c r="K114" s="13">
        <v>35000</v>
      </c>
      <c r="L114" s="13">
        <f t="shared" si="6"/>
        <v>1004.5</v>
      </c>
      <c r="M114" s="13">
        <v>0</v>
      </c>
      <c r="N114" s="13">
        <f t="shared" si="7"/>
        <v>1064</v>
      </c>
      <c r="O114" s="13">
        <v>25</v>
      </c>
      <c r="P114" s="13">
        <f t="shared" si="4"/>
        <v>2093.5</v>
      </c>
      <c r="Q114" s="13">
        <f t="shared" si="5"/>
        <v>32906.5</v>
      </c>
    </row>
    <row r="115" spans="1:17" x14ac:dyDescent="0.25">
      <c r="A115" s="1">
        <v>110</v>
      </c>
      <c r="B115" t="s">
        <v>1384</v>
      </c>
      <c r="C115" s="1" t="s">
        <v>576</v>
      </c>
      <c r="D115" t="s">
        <v>955</v>
      </c>
      <c r="E115" s="1" t="s">
        <v>915</v>
      </c>
      <c r="F115" s="1" t="s">
        <v>37</v>
      </c>
      <c r="G115" s="25" t="s">
        <v>926</v>
      </c>
      <c r="H115" s="25" t="s">
        <v>1364</v>
      </c>
      <c r="I115" s="13">
        <v>30000</v>
      </c>
      <c r="J115" s="13">
        <v>0</v>
      </c>
      <c r="K115" s="13">
        <v>30000</v>
      </c>
      <c r="L115" s="13">
        <v>861</v>
      </c>
      <c r="M115" s="13">
        <v>0</v>
      </c>
      <c r="N115" s="13">
        <v>912</v>
      </c>
      <c r="O115" s="13">
        <v>25</v>
      </c>
      <c r="P115" s="13">
        <v>1798</v>
      </c>
      <c r="Q115" s="13">
        <v>28202</v>
      </c>
    </row>
    <row r="116" spans="1:17" x14ac:dyDescent="0.25">
      <c r="A116" s="1">
        <v>111</v>
      </c>
      <c r="B116" t="s">
        <v>1394</v>
      </c>
      <c r="C116" s="1" t="s">
        <v>576</v>
      </c>
      <c r="D116" t="s">
        <v>188</v>
      </c>
      <c r="E116" s="1" t="s">
        <v>915</v>
      </c>
      <c r="F116" s="1" t="s">
        <v>29</v>
      </c>
      <c r="G116" s="25" t="s">
        <v>1020</v>
      </c>
      <c r="H116" s="25" t="s">
        <v>1391</v>
      </c>
      <c r="I116" s="13">
        <v>45000</v>
      </c>
      <c r="J116" s="13">
        <v>0</v>
      </c>
      <c r="K116" s="13">
        <v>45000</v>
      </c>
      <c r="L116" s="13">
        <v>1291.5</v>
      </c>
      <c r="M116" s="13">
        <v>1148.33</v>
      </c>
      <c r="N116" s="13">
        <v>1368</v>
      </c>
      <c r="O116" s="13">
        <v>25</v>
      </c>
      <c r="P116" s="13">
        <v>3832.83</v>
      </c>
      <c r="Q116" s="13">
        <v>41167.17</v>
      </c>
    </row>
    <row r="117" spans="1:17" x14ac:dyDescent="0.25">
      <c r="A117" s="1">
        <v>113</v>
      </c>
      <c r="B117" s="1" t="s">
        <v>1058</v>
      </c>
      <c r="C117" s="1" t="s">
        <v>417</v>
      </c>
      <c r="D117" s="1" t="s">
        <v>1054</v>
      </c>
      <c r="E117" s="1" t="s">
        <v>915</v>
      </c>
      <c r="F117" s="1" t="s">
        <v>29</v>
      </c>
      <c r="G117" s="25" t="s">
        <v>933</v>
      </c>
      <c r="H117" s="25" t="s">
        <v>934</v>
      </c>
      <c r="I117" s="13">
        <v>110000</v>
      </c>
      <c r="J117" s="13">
        <v>0</v>
      </c>
      <c r="K117" s="13">
        <v>110000</v>
      </c>
      <c r="L117" s="13">
        <f t="shared" si="6"/>
        <v>3157</v>
      </c>
      <c r="M117" s="13">
        <v>14457.62</v>
      </c>
      <c r="N117" s="13">
        <f t="shared" si="7"/>
        <v>3344</v>
      </c>
      <c r="O117" s="13">
        <v>25</v>
      </c>
      <c r="P117" s="13">
        <f t="shared" si="4"/>
        <v>20983.620000000003</v>
      </c>
      <c r="Q117" s="13">
        <f t="shared" si="5"/>
        <v>89016.38</v>
      </c>
    </row>
    <row r="118" spans="1:17" x14ac:dyDescent="0.25">
      <c r="A118" s="1">
        <v>114</v>
      </c>
      <c r="B118" s="1" t="s">
        <v>1059</v>
      </c>
      <c r="C118" s="1" t="s">
        <v>417</v>
      </c>
      <c r="D118" s="1" t="s">
        <v>202</v>
      </c>
      <c r="E118" s="1" t="s">
        <v>915</v>
      </c>
      <c r="F118" s="1" t="s">
        <v>29</v>
      </c>
      <c r="G118" s="25" t="s">
        <v>947</v>
      </c>
      <c r="H118" s="25" t="s">
        <v>948</v>
      </c>
      <c r="I118" s="13">
        <v>35000</v>
      </c>
      <c r="J118" s="13">
        <v>0</v>
      </c>
      <c r="K118" s="13">
        <v>35000</v>
      </c>
      <c r="L118" s="13">
        <f t="shared" si="6"/>
        <v>1004.5</v>
      </c>
      <c r="M118" s="13">
        <v>0</v>
      </c>
      <c r="N118" s="13">
        <f t="shared" si="7"/>
        <v>1064</v>
      </c>
      <c r="O118" s="13">
        <v>25</v>
      </c>
      <c r="P118" s="13">
        <f t="shared" si="4"/>
        <v>2093.5</v>
      </c>
      <c r="Q118" s="13">
        <f t="shared" si="5"/>
        <v>32906.5</v>
      </c>
    </row>
    <row r="119" spans="1:17" x14ac:dyDescent="0.25">
      <c r="A119" s="1">
        <v>115</v>
      </c>
      <c r="B119" s="1" t="s">
        <v>1060</v>
      </c>
      <c r="C119" s="1" t="s">
        <v>417</v>
      </c>
      <c r="D119" s="1" t="s">
        <v>332</v>
      </c>
      <c r="E119" s="1" t="s">
        <v>915</v>
      </c>
      <c r="F119" s="1" t="s">
        <v>29</v>
      </c>
      <c r="G119" s="25" t="s">
        <v>916</v>
      </c>
      <c r="H119" s="25" t="s">
        <v>917</v>
      </c>
      <c r="I119" s="13">
        <v>50000</v>
      </c>
      <c r="K119" s="13">
        <v>50000</v>
      </c>
      <c r="L119" s="13">
        <f t="shared" si="6"/>
        <v>1435</v>
      </c>
      <c r="M119" s="13">
        <v>1854</v>
      </c>
      <c r="N119" s="13">
        <f t="shared" si="7"/>
        <v>1520</v>
      </c>
      <c r="O119" s="13">
        <v>6027.08</v>
      </c>
      <c r="P119" s="13">
        <f t="shared" si="4"/>
        <v>10836.08</v>
      </c>
      <c r="Q119" s="13">
        <f t="shared" si="5"/>
        <v>39163.919999999998</v>
      </c>
    </row>
    <row r="120" spans="1:17" x14ac:dyDescent="0.25">
      <c r="A120" s="1">
        <v>116</v>
      </c>
      <c r="B120" t="s">
        <v>1061</v>
      </c>
      <c r="C120" s="1" t="s">
        <v>417</v>
      </c>
      <c r="D120" s="1" t="s">
        <v>202</v>
      </c>
      <c r="E120" s="1" t="s">
        <v>915</v>
      </c>
      <c r="F120" s="1" t="s">
        <v>29</v>
      </c>
      <c r="G120" s="25" t="s">
        <v>947</v>
      </c>
      <c r="H120" s="25" t="s">
        <v>948</v>
      </c>
      <c r="I120" s="13">
        <v>35000</v>
      </c>
      <c r="J120" s="13">
        <v>0</v>
      </c>
      <c r="K120" s="13">
        <v>35000</v>
      </c>
      <c r="L120" s="13">
        <f t="shared" si="6"/>
        <v>1004.5</v>
      </c>
      <c r="M120" s="13">
        <v>0</v>
      </c>
      <c r="N120" s="13">
        <f t="shared" si="7"/>
        <v>1064</v>
      </c>
      <c r="O120" s="13">
        <v>25</v>
      </c>
      <c r="P120" s="13">
        <f t="shared" si="4"/>
        <v>2093.5</v>
      </c>
      <c r="Q120" s="13">
        <f t="shared" si="5"/>
        <v>32906.5</v>
      </c>
    </row>
    <row r="121" spans="1:17" ht="30" x14ac:dyDescent="0.25">
      <c r="A121" s="1">
        <v>117</v>
      </c>
      <c r="B121" t="s">
        <v>1062</v>
      </c>
      <c r="C121" s="1" t="s">
        <v>1063</v>
      </c>
      <c r="D121" s="1" t="s">
        <v>202</v>
      </c>
      <c r="E121" s="1" t="s">
        <v>915</v>
      </c>
      <c r="F121" s="1" t="s">
        <v>29</v>
      </c>
      <c r="G121" s="25" t="s">
        <v>916</v>
      </c>
      <c r="H121" s="25" t="s">
        <v>917</v>
      </c>
      <c r="I121" s="13">
        <v>50000</v>
      </c>
      <c r="J121" s="13">
        <v>0</v>
      </c>
      <c r="K121" s="13">
        <v>50000</v>
      </c>
      <c r="L121" s="13">
        <f t="shared" si="6"/>
        <v>1435</v>
      </c>
      <c r="M121" s="13">
        <v>1854</v>
      </c>
      <c r="N121" s="13">
        <f t="shared" si="7"/>
        <v>1520</v>
      </c>
      <c r="O121" s="13">
        <v>4546.6000000000004</v>
      </c>
      <c r="P121" s="13">
        <f t="shared" si="4"/>
        <v>9355.6</v>
      </c>
      <c r="Q121" s="13">
        <f t="shared" si="5"/>
        <v>40644.400000000001</v>
      </c>
    </row>
    <row r="122" spans="1:17" x14ac:dyDescent="0.25">
      <c r="A122" s="1">
        <v>118</v>
      </c>
      <c r="B122" t="s">
        <v>1064</v>
      </c>
      <c r="C122" s="1" t="s">
        <v>417</v>
      </c>
      <c r="D122" s="1" t="s">
        <v>332</v>
      </c>
      <c r="E122" s="1" t="s">
        <v>915</v>
      </c>
      <c r="F122" s="1" t="s">
        <v>29</v>
      </c>
      <c r="G122" s="25" t="s">
        <v>979</v>
      </c>
      <c r="H122" s="25" t="s">
        <v>962</v>
      </c>
      <c r="I122" s="13">
        <v>35000</v>
      </c>
      <c r="J122" s="13">
        <v>0</v>
      </c>
      <c r="K122" s="13">
        <v>35000</v>
      </c>
      <c r="L122" s="13">
        <f t="shared" si="6"/>
        <v>1004.5</v>
      </c>
      <c r="M122" s="13">
        <v>0</v>
      </c>
      <c r="N122" s="13">
        <f t="shared" si="7"/>
        <v>1064</v>
      </c>
      <c r="O122" s="13">
        <v>25</v>
      </c>
      <c r="P122" s="13">
        <f t="shared" si="4"/>
        <v>2093.5</v>
      </c>
      <c r="Q122" s="13">
        <f t="shared" si="5"/>
        <v>32906.5</v>
      </c>
    </row>
    <row r="123" spans="1:17" x14ac:dyDescent="0.25">
      <c r="A123" s="1">
        <v>119</v>
      </c>
      <c r="B123" t="s">
        <v>1065</v>
      </c>
      <c r="C123" s="1" t="s">
        <v>417</v>
      </c>
      <c r="D123" s="1" t="s">
        <v>202</v>
      </c>
      <c r="E123" s="1" t="s">
        <v>915</v>
      </c>
      <c r="F123" s="1" t="s">
        <v>29</v>
      </c>
      <c r="G123" s="25" t="s">
        <v>933</v>
      </c>
      <c r="H123" s="25" t="s">
        <v>934</v>
      </c>
      <c r="I123" s="13">
        <v>35000</v>
      </c>
      <c r="J123" s="13">
        <v>0</v>
      </c>
      <c r="K123" s="13">
        <v>35000</v>
      </c>
      <c r="L123" s="13">
        <f t="shared" si="6"/>
        <v>1004.5</v>
      </c>
      <c r="M123" s="13">
        <v>0</v>
      </c>
      <c r="N123" s="13">
        <f t="shared" si="7"/>
        <v>1064</v>
      </c>
      <c r="O123" s="13">
        <v>25</v>
      </c>
      <c r="P123" s="13">
        <f t="shared" si="4"/>
        <v>2093.5</v>
      </c>
      <c r="Q123" s="13">
        <f t="shared" si="5"/>
        <v>32906.5</v>
      </c>
    </row>
    <row r="124" spans="1:17" x14ac:dyDescent="0.25">
      <c r="A124" s="1">
        <v>120</v>
      </c>
      <c r="B124" t="s">
        <v>1066</v>
      </c>
      <c r="C124" s="1" t="s">
        <v>715</v>
      </c>
      <c r="D124" s="1" t="s">
        <v>202</v>
      </c>
      <c r="E124" s="1" t="s">
        <v>915</v>
      </c>
      <c r="F124" s="1" t="s">
        <v>37</v>
      </c>
      <c r="G124" s="25" t="s">
        <v>979</v>
      </c>
      <c r="H124" s="25" t="s">
        <v>962</v>
      </c>
      <c r="I124" s="13">
        <v>35000</v>
      </c>
      <c r="J124" s="13">
        <v>0</v>
      </c>
      <c r="K124" s="13">
        <v>35000</v>
      </c>
      <c r="L124" s="13">
        <f t="shared" si="6"/>
        <v>1004.5</v>
      </c>
      <c r="M124" s="13">
        <v>0</v>
      </c>
      <c r="N124" s="13">
        <f t="shared" si="7"/>
        <v>1064</v>
      </c>
      <c r="O124" s="13">
        <v>25</v>
      </c>
      <c r="P124" s="13">
        <f t="shared" si="4"/>
        <v>2093.5</v>
      </c>
      <c r="Q124" s="13">
        <f t="shared" si="5"/>
        <v>32906.5</v>
      </c>
    </row>
    <row r="125" spans="1:17" x14ac:dyDescent="0.25">
      <c r="A125" s="1">
        <v>121</v>
      </c>
      <c r="B125" t="s">
        <v>1067</v>
      </c>
      <c r="C125" s="1" t="s">
        <v>825</v>
      </c>
      <c r="D125" s="1" t="s">
        <v>1068</v>
      </c>
      <c r="E125" s="1" t="s">
        <v>915</v>
      </c>
      <c r="F125" s="1" t="s">
        <v>37</v>
      </c>
      <c r="G125" s="25" t="s">
        <v>924</v>
      </c>
      <c r="H125" s="25" t="s">
        <v>925</v>
      </c>
      <c r="I125" s="13">
        <v>35000</v>
      </c>
      <c r="J125" s="13">
        <v>0</v>
      </c>
      <c r="K125" s="13">
        <v>35000</v>
      </c>
      <c r="L125" s="13">
        <f t="shared" si="6"/>
        <v>1004.5</v>
      </c>
      <c r="M125" s="13">
        <v>0</v>
      </c>
      <c r="N125" s="13">
        <f t="shared" si="7"/>
        <v>1064</v>
      </c>
      <c r="O125" s="13">
        <v>425</v>
      </c>
      <c r="P125" s="13">
        <f t="shared" si="4"/>
        <v>2493.5</v>
      </c>
      <c r="Q125" s="13">
        <f t="shared" si="5"/>
        <v>32506.5</v>
      </c>
    </row>
    <row r="126" spans="1:17" x14ac:dyDescent="0.25">
      <c r="A126" s="1">
        <v>122</v>
      </c>
      <c r="B126" t="s">
        <v>1069</v>
      </c>
      <c r="C126" s="1" t="s">
        <v>825</v>
      </c>
      <c r="D126" s="1" t="s">
        <v>1068</v>
      </c>
      <c r="E126" s="1" t="s">
        <v>915</v>
      </c>
      <c r="F126" s="1" t="s">
        <v>37</v>
      </c>
      <c r="G126" s="25" t="s">
        <v>947</v>
      </c>
      <c r="H126" s="25" t="s">
        <v>970</v>
      </c>
      <c r="I126" s="13">
        <v>35000</v>
      </c>
      <c r="J126" s="13">
        <v>0</v>
      </c>
      <c r="K126" s="13">
        <v>35000</v>
      </c>
      <c r="L126" s="13">
        <f t="shared" si="6"/>
        <v>1004.5</v>
      </c>
      <c r="M126" s="13">
        <v>0</v>
      </c>
      <c r="N126" s="13">
        <f t="shared" si="7"/>
        <v>1064</v>
      </c>
      <c r="O126" s="13">
        <v>25</v>
      </c>
      <c r="P126" s="13">
        <f t="shared" si="4"/>
        <v>2093.5</v>
      </c>
      <c r="Q126" s="13">
        <f t="shared" si="5"/>
        <v>32906.5</v>
      </c>
    </row>
    <row r="127" spans="1:17" ht="30" x14ac:dyDescent="0.25">
      <c r="A127" s="1">
        <v>123</v>
      </c>
      <c r="B127" t="s">
        <v>1070</v>
      </c>
      <c r="C127" s="1" t="s">
        <v>825</v>
      </c>
      <c r="D127" s="1" t="s">
        <v>1071</v>
      </c>
      <c r="E127" s="1" t="s">
        <v>915</v>
      </c>
      <c r="F127" s="1" t="s">
        <v>37</v>
      </c>
      <c r="G127" s="25" t="s">
        <v>924</v>
      </c>
      <c r="H127" s="25" t="s">
        <v>925</v>
      </c>
      <c r="I127" s="13">
        <v>30000</v>
      </c>
      <c r="J127" s="13">
        <v>0</v>
      </c>
      <c r="K127" s="13">
        <v>30000</v>
      </c>
      <c r="L127" s="13">
        <f t="shared" si="6"/>
        <v>861</v>
      </c>
      <c r="M127" s="13">
        <v>0</v>
      </c>
      <c r="N127" s="13">
        <f t="shared" si="7"/>
        <v>912</v>
      </c>
      <c r="O127" s="13">
        <v>25</v>
      </c>
      <c r="P127" s="13">
        <f t="shared" si="4"/>
        <v>1798</v>
      </c>
      <c r="Q127" s="13">
        <f t="shared" si="5"/>
        <v>28202</v>
      </c>
    </row>
    <row r="128" spans="1:17" x14ac:dyDescent="0.25">
      <c r="A128" s="1">
        <v>124</v>
      </c>
      <c r="B128" t="s">
        <v>1072</v>
      </c>
      <c r="C128" s="1" t="s">
        <v>825</v>
      </c>
      <c r="D128" s="1" t="s">
        <v>955</v>
      </c>
      <c r="E128" s="1" t="s">
        <v>915</v>
      </c>
      <c r="F128" s="1" t="s">
        <v>37</v>
      </c>
      <c r="G128" s="25" t="s">
        <v>925</v>
      </c>
      <c r="H128" s="25" t="s">
        <v>974</v>
      </c>
      <c r="I128" s="13">
        <v>30000</v>
      </c>
      <c r="J128" s="13">
        <v>0</v>
      </c>
      <c r="K128" s="13">
        <v>30000</v>
      </c>
      <c r="L128" s="13">
        <f t="shared" si="6"/>
        <v>861</v>
      </c>
      <c r="M128" s="13">
        <v>0</v>
      </c>
      <c r="N128" s="13">
        <f t="shared" si="7"/>
        <v>912</v>
      </c>
      <c r="O128" s="13">
        <v>1740.46</v>
      </c>
      <c r="P128" s="13">
        <f t="shared" si="4"/>
        <v>3513.46</v>
      </c>
      <c r="Q128" s="13">
        <f t="shared" si="5"/>
        <v>26486.54</v>
      </c>
    </row>
    <row r="129" spans="1:16373" x14ac:dyDescent="0.25">
      <c r="A129" s="1">
        <v>125</v>
      </c>
      <c r="B129" t="s">
        <v>1073</v>
      </c>
      <c r="C129" s="1" t="s">
        <v>825</v>
      </c>
      <c r="D129" t="s">
        <v>100</v>
      </c>
      <c r="E129" s="1" t="s">
        <v>915</v>
      </c>
      <c r="F129" s="1" t="s">
        <v>29</v>
      </c>
      <c r="G129" s="25" t="s">
        <v>917</v>
      </c>
      <c r="H129" s="25" t="s">
        <v>926</v>
      </c>
      <c r="I129" s="13">
        <v>35000</v>
      </c>
      <c r="J129" s="13">
        <v>0</v>
      </c>
      <c r="K129" s="13">
        <v>35000</v>
      </c>
      <c r="L129" s="13">
        <f t="shared" si="6"/>
        <v>1004.5</v>
      </c>
      <c r="M129" s="13">
        <v>0</v>
      </c>
      <c r="N129" s="13">
        <v>1064</v>
      </c>
      <c r="O129" s="13">
        <v>25</v>
      </c>
      <c r="P129" s="13">
        <f t="shared" si="4"/>
        <v>2093.5</v>
      </c>
      <c r="Q129" s="13">
        <f t="shared" si="5"/>
        <v>32906.5</v>
      </c>
    </row>
    <row r="130" spans="1:16373" x14ac:dyDescent="0.25">
      <c r="A130" s="1">
        <v>126</v>
      </c>
      <c r="B130" t="s">
        <v>1074</v>
      </c>
      <c r="C130" s="1" t="s">
        <v>825</v>
      </c>
      <c r="D130" t="s">
        <v>100</v>
      </c>
      <c r="E130" s="1" t="s">
        <v>915</v>
      </c>
      <c r="F130" s="1" t="s">
        <v>29</v>
      </c>
      <c r="G130" s="25" t="s">
        <v>917</v>
      </c>
      <c r="H130" s="25" t="s">
        <v>926</v>
      </c>
      <c r="I130" s="13">
        <v>30000</v>
      </c>
      <c r="J130" s="13">
        <v>0</v>
      </c>
      <c r="K130" s="13">
        <v>30000</v>
      </c>
      <c r="L130" s="13">
        <f t="shared" si="6"/>
        <v>861</v>
      </c>
      <c r="M130" s="13">
        <v>0</v>
      </c>
      <c r="N130" s="13">
        <v>912</v>
      </c>
      <c r="O130" s="13">
        <v>25</v>
      </c>
      <c r="P130" s="13">
        <f t="shared" si="4"/>
        <v>1798</v>
      </c>
      <c r="Q130" s="13">
        <f t="shared" si="5"/>
        <v>28202</v>
      </c>
    </row>
    <row r="131" spans="1:16373" x14ac:dyDescent="0.25">
      <c r="A131" s="1">
        <v>127</v>
      </c>
      <c r="B131" t="s">
        <v>1363</v>
      </c>
      <c r="C131" s="1" t="s">
        <v>825</v>
      </c>
      <c r="D131" t="s">
        <v>100</v>
      </c>
      <c r="E131" s="1" t="s">
        <v>915</v>
      </c>
      <c r="F131" s="1" t="s">
        <v>29</v>
      </c>
      <c r="G131" s="25" t="s">
        <v>1387</v>
      </c>
      <c r="H131" s="25" t="s">
        <v>1388</v>
      </c>
      <c r="I131" s="13">
        <v>50000</v>
      </c>
      <c r="J131" s="13">
        <v>0</v>
      </c>
      <c r="K131" s="13">
        <v>50000</v>
      </c>
      <c r="L131" s="13">
        <v>1435</v>
      </c>
      <c r="M131" s="13">
        <v>1854</v>
      </c>
      <c r="N131" s="13">
        <v>1520</v>
      </c>
      <c r="O131" s="13">
        <v>25</v>
      </c>
      <c r="P131" s="13">
        <v>4834</v>
      </c>
      <c r="Q131" s="13">
        <v>45166</v>
      </c>
    </row>
    <row r="132" spans="1:16373" x14ac:dyDescent="0.25">
      <c r="A132" s="1">
        <v>128</v>
      </c>
      <c r="B132" t="s">
        <v>1365</v>
      </c>
      <c r="C132" s="1" t="s">
        <v>825</v>
      </c>
      <c r="D132" t="s">
        <v>1045</v>
      </c>
      <c r="E132" s="1" t="s">
        <v>915</v>
      </c>
      <c r="F132" s="1" t="s">
        <v>37</v>
      </c>
      <c r="G132" s="25" t="s">
        <v>1387</v>
      </c>
      <c r="H132" s="25" t="s">
        <v>1388</v>
      </c>
      <c r="I132" s="13">
        <v>40000</v>
      </c>
      <c r="J132" s="13">
        <v>0</v>
      </c>
      <c r="K132" s="13">
        <v>40000</v>
      </c>
      <c r="L132" s="13">
        <v>1148</v>
      </c>
      <c r="M132" s="13">
        <v>442.65</v>
      </c>
      <c r="N132" s="13">
        <v>1216</v>
      </c>
      <c r="O132" s="13">
        <v>25</v>
      </c>
      <c r="P132" s="13">
        <v>2831.65</v>
      </c>
      <c r="Q132" s="13">
        <v>37168.35</v>
      </c>
    </row>
    <row r="133" spans="1:16373" x14ac:dyDescent="0.25">
      <c r="A133" s="1">
        <v>129</v>
      </c>
      <c r="B133" t="s">
        <v>1366</v>
      </c>
      <c r="C133" s="1" t="s">
        <v>825</v>
      </c>
      <c r="D133" t="s">
        <v>202</v>
      </c>
      <c r="E133" s="1" t="s">
        <v>915</v>
      </c>
      <c r="F133" s="1" t="s">
        <v>37</v>
      </c>
      <c r="G133" s="25" t="s">
        <v>1387</v>
      </c>
      <c r="H133" s="25" t="s">
        <v>1388</v>
      </c>
      <c r="I133" s="13">
        <v>50000</v>
      </c>
      <c r="J133" s="13">
        <v>0</v>
      </c>
      <c r="K133" s="13">
        <v>50000</v>
      </c>
      <c r="L133" s="13">
        <v>1435</v>
      </c>
      <c r="M133" s="13">
        <v>1854</v>
      </c>
      <c r="N133" s="13">
        <v>1520</v>
      </c>
      <c r="O133" s="13">
        <v>25</v>
      </c>
      <c r="P133" s="13">
        <v>4834</v>
      </c>
      <c r="Q133" s="13">
        <v>45166</v>
      </c>
    </row>
    <row r="134" spans="1:1637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  <c r="AML134"/>
      <c r="AMM134"/>
      <c r="AMN134"/>
      <c r="AMO134"/>
      <c r="AMP134"/>
      <c r="AMQ134"/>
      <c r="AMR134"/>
      <c r="AMS134"/>
      <c r="AMT134"/>
      <c r="AMU134"/>
      <c r="AMV134"/>
      <c r="AMW134"/>
      <c r="AMX134"/>
      <c r="AMY134"/>
      <c r="AMZ134"/>
      <c r="ANA134"/>
      <c r="ANB134"/>
      <c r="ANC134"/>
      <c r="AND134"/>
      <c r="ANE134"/>
      <c r="ANF134"/>
      <c r="ANG134"/>
      <c r="ANH134"/>
      <c r="ANI134"/>
      <c r="ANJ134"/>
      <c r="ANK134"/>
      <c r="ANL134"/>
      <c r="ANM134"/>
      <c r="ANN134"/>
      <c r="ANO134"/>
      <c r="ANP134"/>
      <c r="ANQ134"/>
      <c r="ANR134"/>
      <c r="ANS134"/>
      <c r="ANT134"/>
      <c r="ANU134"/>
      <c r="ANV134"/>
      <c r="ANW134"/>
      <c r="ANX134"/>
      <c r="ANY134"/>
      <c r="ANZ134"/>
      <c r="AOA134"/>
      <c r="AOB134"/>
      <c r="AOC134"/>
      <c r="AOD134"/>
      <c r="AOE134"/>
      <c r="AOF134"/>
      <c r="AOG134"/>
      <c r="AOH134"/>
      <c r="AOI134"/>
      <c r="AOJ134"/>
      <c r="AOK134"/>
      <c r="AOL134"/>
      <c r="AOM134"/>
      <c r="AON134"/>
      <c r="AOO134"/>
      <c r="AOP134"/>
      <c r="AOQ134"/>
      <c r="AOR134"/>
      <c r="AOS134"/>
      <c r="AOT134"/>
      <c r="AOU134"/>
      <c r="AOV134"/>
      <c r="AOW134"/>
      <c r="AOX134"/>
      <c r="AOY134"/>
      <c r="AOZ134"/>
      <c r="APA134"/>
      <c r="APB134"/>
      <c r="APC134"/>
      <c r="APD134"/>
      <c r="APE134"/>
      <c r="APF134"/>
      <c r="APG134"/>
      <c r="APH134"/>
      <c r="API134"/>
      <c r="APJ134"/>
      <c r="APK134"/>
      <c r="APL134"/>
      <c r="APM134"/>
      <c r="APN134"/>
      <c r="APO134"/>
      <c r="APP134"/>
      <c r="APQ134"/>
      <c r="APR134"/>
      <c r="APS134"/>
      <c r="APT134"/>
      <c r="APU134"/>
      <c r="APV134"/>
      <c r="APW134"/>
      <c r="APX134"/>
      <c r="APY134"/>
      <c r="APZ134"/>
      <c r="AQA134"/>
      <c r="AQB134"/>
      <c r="AQC134"/>
      <c r="AQD134"/>
      <c r="AQE134"/>
      <c r="AQF134"/>
      <c r="AQG134"/>
      <c r="AQH134"/>
      <c r="AQI134"/>
      <c r="AQJ134"/>
      <c r="AQK134"/>
      <c r="AQL134"/>
      <c r="AQM134"/>
      <c r="AQN134"/>
      <c r="AQO134"/>
      <c r="AQP134"/>
      <c r="AQQ134"/>
      <c r="AQR134"/>
      <c r="AQS134"/>
      <c r="AQT134"/>
      <c r="AQU134"/>
      <c r="AQV134"/>
      <c r="AQW134"/>
      <c r="AQX134"/>
      <c r="AQY134"/>
      <c r="AQZ134"/>
      <c r="ARA134"/>
      <c r="ARB134"/>
      <c r="ARC134"/>
      <c r="ARD134"/>
      <c r="ARE134"/>
      <c r="ARF134"/>
      <c r="ARG134"/>
      <c r="ARH134"/>
      <c r="ARI134"/>
      <c r="ARJ134"/>
      <c r="ARK134"/>
      <c r="ARL134"/>
      <c r="ARM134"/>
      <c r="ARN134"/>
      <c r="ARO134"/>
      <c r="ARP134"/>
      <c r="ARQ134"/>
      <c r="ARR134"/>
      <c r="ARS134"/>
      <c r="ART134"/>
      <c r="ARU134"/>
      <c r="ARV134"/>
      <c r="ARW134"/>
      <c r="ARX134"/>
      <c r="ARY134"/>
      <c r="ARZ134"/>
      <c r="ASA134"/>
      <c r="ASB134"/>
      <c r="ASC134"/>
      <c r="ASD134"/>
      <c r="ASE134"/>
      <c r="ASF134"/>
      <c r="ASG134"/>
      <c r="ASH134"/>
      <c r="ASI134"/>
      <c r="ASJ134"/>
      <c r="ASK134"/>
      <c r="ASL134"/>
      <c r="ASM134"/>
      <c r="ASN134"/>
      <c r="ASO134"/>
      <c r="ASP134"/>
      <c r="ASQ134"/>
      <c r="ASR134"/>
      <c r="ASS134"/>
      <c r="AST134"/>
      <c r="ASU134"/>
      <c r="ASV134"/>
      <c r="ASW134"/>
      <c r="ASX134"/>
      <c r="ASY134"/>
      <c r="ASZ134"/>
      <c r="ATA134"/>
      <c r="ATB134"/>
      <c r="ATC134"/>
      <c r="ATD134"/>
      <c r="ATE134"/>
      <c r="ATF134"/>
      <c r="ATG134"/>
      <c r="ATH134"/>
      <c r="ATI134"/>
      <c r="ATJ134"/>
      <c r="ATK134"/>
      <c r="ATL134"/>
      <c r="ATM134"/>
      <c r="ATN134"/>
      <c r="ATO134"/>
      <c r="ATP134"/>
      <c r="ATQ134"/>
      <c r="ATR134"/>
      <c r="ATS134"/>
      <c r="ATT134"/>
      <c r="ATU134"/>
      <c r="ATV134"/>
      <c r="ATW134"/>
      <c r="ATX134"/>
      <c r="ATY134"/>
      <c r="ATZ134"/>
      <c r="AUA134"/>
      <c r="AUB134"/>
      <c r="AUC134"/>
      <c r="AUD134"/>
      <c r="AUE134"/>
      <c r="AUF134"/>
      <c r="AUG134"/>
      <c r="AUH134"/>
      <c r="AUI134"/>
      <c r="AUJ134"/>
      <c r="AUK134"/>
      <c r="AUL134"/>
      <c r="AUM134"/>
      <c r="AUN134"/>
      <c r="AUO134"/>
      <c r="AUP134"/>
      <c r="AUQ134"/>
      <c r="AUR134"/>
      <c r="AUS134"/>
      <c r="AUT134"/>
      <c r="AUU134"/>
      <c r="AUV134"/>
      <c r="AUW134"/>
      <c r="AUX134"/>
      <c r="AUY134"/>
      <c r="AUZ134"/>
      <c r="AVA134"/>
      <c r="AVB134"/>
      <c r="AVC134"/>
      <c r="AVD134"/>
      <c r="AVE134"/>
      <c r="AVF134"/>
      <c r="AVG134"/>
      <c r="AVH134"/>
      <c r="AVI134"/>
      <c r="AVJ134"/>
      <c r="AVK134"/>
      <c r="AVL134"/>
      <c r="AVM134"/>
      <c r="AVN134"/>
      <c r="AVO134"/>
      <c r="AVP134"/>
      <c r="AVQ134"/>
      <c r="AVR134"/>
      <c r="AVS134"/>
      <c r="AVT134"/>
      <c r="AVU134"/>
      <c r="AVV134"/>
      <c r="AVW134"/>
      <c r="AVX134"/>
      <c r="AVY134"/>
      <c r="AVZ134"/>
      <c r="AWA134"/>
      <c r="AWB134"/>
      <c r="AWC134"/>
      <c r="AWD134"/>
      <c r="AWE134"/>
      <c r="AWF134"/>
      <c r="AWG134"/>
      <c r="AWH134"/>
      <c r="AWI134"/>
      <c r="AWJ134"/>
      <c r="AWK134"/>
      <c r="AWL134"/>
      <c r="AWM134"/>
      <c r="AWN134"/>
      <c r="AWO134"/>
      <c r="AWP134"/>
      <c r="AWQ134"/>
      <c r="AWR134"/>
      <c r="AWS134"/>
      <c r="AWT134"/>
      <c r="AWU134"/>
      <c r="AWV134"/>
      <c r="AWW134"/>
      <c r="AWX134"/>
      <c r="AWY134"/>
      <c r="AWZ134"/>
      <c r="AXA134"/>
      <c r="AXB134"/>
      <c r="AXC134"/>
      <c r="AXD134"/>
      <c r="AXE134"/>
      <c r="AXF134"/>
      <c r="AXG134"/>
      <c r="AXH134"/>
      <c r="AXI134"/>
      <c r="AXJ134"/>
      <c r="AXK134"/>
      <c r="AXL134"/>
      <c r="AXM134"/>
      <c r="AXN134"/>
      <c r="AXO134"/>
      <c r="AXP134"/>
      <c r="AXQ134"/>
      <c r="AXR134"/>
      <c r="AXS134"/>
      <c r="AXT134"/>
      <c r="AXU134"/>
      <c r="AXV134"/>
      <c r="AXW134"/>
      <c r="AXX134"/>
      <c r="AXY134"/>
      <c r="AXZ134"/>
      <c r="AYA134"/>
      <c r="AYB134"/>
      <c r="AYC134"/>
      <c r="AYD134"/>
      <c r="AYE134"/>
      <c r="AYF134"/>
      <c r="AYG134"/>
      <c r="AYH134"/>
      <c r="AYI134"/>
      <c r="AYJ134"/>
      <c r="AYK134"/>
      <c r="AYL134"/>
      <c r="AYM134"/>
      <c r="AYN134"/>
      <c r="AYO134"/>
      <c r="AYP134"/>
      <c r="AYQ134"/>
      <c r="AYR134"/>
      <c r="AYS134"/>
      <c r="AYT134"/>
      <c r="AYU134"/>
      <c r="AYV134"/>
      <c r="AYW134"/>
      <c r="AYX134"/>
      <c r="AYY134"/>
      <c r="AYZ134"/>
      <c r="AZA134"/>
      <c r="AZB134"/>
      <c r="AZC134"/>
      <c r="AZD134"/>
      <c r="AZE134"/>
      <c r="AZF134"/>
      <c r="AZG134"/>
      <c r="AZH134"/>
      <c r="AZI134"/>
      <c r="AZJ134"/>
      <c r="AZK134"/>
      <c r="AZL134"/>
      <c r="AZM134"/>
      <c r="AZN134"/>
      <c r="AZO134"/>
      <c r="AZP134"/>
      <c r="AZQ134"/>
      <c r="AZR134"/>
      <c r="AZS134"/>
      <c r="AZT134"/>
      <c r="AZU134"/>
      <c r="AZV134"/>
      <c r="AZW134"/>
      <c r="AZX134"/>
      <c r="AZY134"/>
      <c r="AZZ134"/>
      <c r="BAA134"/>
      <c r="BAB134"/>
      <c r="BAC134"/>
      <c r="BAD134"/>
      <c r="BAE134"/>
      <c r="BAF134"/>
      <c r="BAG134"/>
      <c r="BAH134"/>
      <c r="BAI134"/>
      <c r="BAJ134"/>
      <c r="BAK134"/>
      <c r="BAL134"/>
      <c r="BAM134"/>
      <c r="BAN134"/>
      <c r="BAO134"/>
      <c r="BAP134"/>
      <c r="BAQ134"/>
      <c r="BAR134"/>
      <c r="BAS134"/>
      <c r="BAT134"/>
      <c r="BAU134"/>
      <c r="BAV134"/>
      <c r="BAW134"/>
      <c r="BAX134"/>
      <c r="BAY134"/>
      <c r="BAZ134"/>
      <c r="BBA134"/>
      <c r="BBB134"/>
      <c r="BBC134"/>
      <c r="BBD134"/>
      <c r="BBE134"/>
      <c r="BBF134"/>
      <c r="BBG134"/>
      <c r="BBH134"/>
      <c r="BBI134"/>
      <c r="BBJ134"/>
      <c r="BBK134"/>
      <c r="BBL134"/>
      <c r="BBM134"/>
      <c r="BBN134"/>
      <c r="BBO134"/>
      <c r="BBP134"/>
      <c r="BBQ134"/>
      <c r="BBR134"/>
      <c r="BBS134"/>
      <c r="BBT134"/>
      <c r="BBU134"/>
      <c r="BBV134"/>
      <c r="BBW134"/>
      <c r="BBX134"/>
      <c r="BBY134"/>
      <c r="BBZ134"/>
      <c r="BCA134"/>
      <c r="BCB134"/>
      <c r="BCC134"/>
      <c r="BCD134"/>
      <c r="BCE134"/>
      <c r="BCF134"/>
      <c r="BCG134"/>
      <c r="BCH134"/>
      <c r="BCI134"/>
      <c r="BCJ134"/>
      <c r="BCK134"/>
      <c r="BCL134"/>
      <c r="BCM134"/>
      <c r="BCN134"/>
      <c r="BCO134"/>
      <c r="BCP134"/>
      <c r="BCQ134"/>
      <c r="BCR134"/>
      <c r="BCS134"/>
      <c r="BCT134"/>
      <c r="BCU134"/>
      <c r="BCV134"/>
      <c r="BCW134"/>
      <c r="BCX134"/>
      <c r="BCY134"/>
      <c r="BCZ134"/>
      <c r="BDA134"/>
      <c r="BDB134"/>
      <c r="BDC134"/>
      <c r="BDD134"/>
      <c r="BDE134"/>
      <c r="BDF134"/>
      <c r="BDG134"/>
      <c r="BDH134"/>
      <c r="BDI134"/>
      <c r="BDJ134"/>
      <c r="BDK134"/>
      <c r="BDL134"/>
      <c r="BDM134"/>
      <c r="BDN134"/>
      <c r="BDO134"/>
      <c r="BDP134"/>
      <c r="BDQ134"/>
      <c r="BDR134"/>
      <c r="BDS134"/>
      <c r="BDT134"/>
      <c r="BDU134"/>
      <c r="BDV134"/>
      <c r="BDW134"/>
      <c r="BDX134"/>
      <c r="BDY134"/>
      <c r="BDZ134"/>
      <c r="BEA134"/>
      <c r="BEB134"/>
      <c r="BEC134"/>
      <c r="BED134"/>
      <c r="BEE134"/>
      <c r="BEF134"/>
      <c r="BEG134"/>
      <c r="BEH134"/>
      <c r="BEI134"/>
      <c r="BEJ134"/>
      <c r="BEK134"/>
      <c r="BEL134"/>
      <c r="BEM134"/>
      <c r="BEN134"/>
      <c r="BEO134"/>
      <c r="BEP134"/>
      <c r="BEQ134"/>
      <c r="BER134"/>
      <c r="BES134"/>
      <c r="BET134"/>
      <c r="BEU134"/>
      <c r="BEV134"/>
      <c r="BEW134"/>
      <c r="BEX134"/>
      <c r="BEY134"/>
      <c r="BEZ134"/>
      <c r="BFA134"/>
      <c r="BFB134"/>
      <c r="BFC134"/>
      <c r="BFD134"/>
      <c r="BFE134"/>
      <c r="BFF134"/>
      <c r="BFG134"/>
      <c r="BFH134"/>
      <c r="BFI134"/>
      <c r="BFJ134"/>
      <c r="BFK134"/>
      <c r="BFL134"/>
      <c r="BFM134"/>
      <c r="BFN134"/>
      <c r="BFO134"/>
      <c r="BFP134"/>
      <c r="BFQ134"/>
      <c r="BFR134"/>
      <c r="BFS134"/>
      <c r="BFT134"/>
      <c r="BFU134"/>
      <c r="BFV134"/>
      <c r="BFW134"/>
      <c r="BFX134"/>
      <c r="BFY134"/>
      <c r="BFZ134"/>
      <c r="BGA134"/>
      <c r="BGB134"/>
      <c r="BGC134"/>
      <c r="BGD134"/>
      <c r="BGE134"/>
      <c r="BGF134"/>
      <c r="BGG134"/>
      <c r="BGH134"/>
      <c r="BGI134"/>
      <c r="BGJ134"/>
      <c r="BGK134"/>
      <c r="BGL134"/>
      <c r="BGM134"/>
      <c r="BGN134"/>
      <c r="BGO134"/>
      <c r="BGP134"/>
      <c r="BGQ134"/>
      <c r="BGR134"/>
      <c r="BGS134"/>
      <c r="BGT134"/>
      <c r="BGU134"/>
      <c r="BGV134"/>
      <c r="BGW134"/>
      <c r="BGX134"/>
      <c r="BGY134"/>
      <c r="BGZ134"/>
      <c r="BHA134"/>
      <c r="BHB134"/>
      <c r="BHC134"/>
      <c r="BHD134"/>
      <c r="BHE134"/>
      <c r="BHF134"/>
      <c r="BHG134"/>
      <c r="BHH134"/>
      <c r="BHI134"/>
      <c r="BHJ134"/>
      <c r="BHK134"/>
      <c r="BHL134"/>
      <c r="BHM134"/>
      <c r="BHN134"/>
      <c r="BHO134"/>
      <c r="BHP134"/>
      <c r="BHQ134"/>
      <c r="BHR134"/>
      <c r="BHS134"/>
      <c r="BHT134"/>
      <c r="BHU134"/>
      <c r="BHV134"/>
      <c r="BHW134"/>
      <c r="BHX134"/>
      <c r="BHY134"/>
      <c r="BHZ134"/>
      <c r="BIA134"/>
      <c r="BIB134"/>
      <c r="BIC134"/>
      <c r="BID134"/>
      <c r="BIE134"/>
      <c r="BIF134"/>
      <c r="BIG134"/>
      <c r="BIH134"/>
      <c r="BII134"/>
      <c r="BIJ134"/>
      <c r="BIK134"/>
      <c r="BIL134"/>
      <c r="BIM134"/>
      <c r="BIN134"/>
      <c r="BIO134"/>
      <c r="BIP134"/>
      <c r="BIQ134"/>
      <c r="BIR134"/>
      <c r="BIS134"/>
      <c r="BIT134"/>
      <c r="BIU134"/>
      <c r="BIV134"/>
      <c r="BIW134"/>
      <c r="BIX134"/>
      <c r="BIY134"/>
      <c r="BIZ134"/>
      <c r="BJA134"/>
      <c r="BJB134"/>
      <c r="BJC134"/>
      <c r="BJD134"/>
      <c r="BJE134"/>
      <c r="BJF134"/>
      <c r="BJG134"/>
      <c r="BJH134"/>
      <c r="BJI134"/>
      <c r="BJJ134"/>
      <c r="BJK134"/>
      <c r="BJL134"/>
      <c r="BJM134"/>
      <c r="BJN134"/>
      <c r="BJO134"/>
      <c r="BJP134"/>
      <c r="BJQ134"/>
      <c r="BJR134"/>
      <c r="BJS134"/>
      <c r="BJT134"/>
      <c r="BJU134"/>
      <c r="BJV134"/>
      <c r="BJW134"/>
      <c r="BJX134"/>
      <c r="BJY134"/>
      <c r="BJZ134"/>
      <c r="BKA134"/>
      <c r="BKB134"/>
      <c r="BKC134"/>
      <c r="BKD134"/>
      <c r="BKE134"/>
      <c r="BKF134"/>
      <c r="BKG134"/>
      <c r="BKH134"/>
      <c r="BKI134"/>
      <c r="BKJ134"/>
      <c r="BKK134"/>
      <c r="BKL134"/>
      <c r="BKM134"/>
      <c r="BKN134"/>
      <c r="BKO134"/>
      <c r="BKP134"/>
      <c r="BKQ134"/>
      <c r="BKR134"/>
      <c r="BKS134"/>
      <c r="BKT134"/>
      <c r="BKU134"/>
      <c r="BKV134"/>
      <c r="BKW134"/>
      <c r="BKX134"/>
      <c r="BKY134"/>
      <c r="BKZ134"/>
      <c r="BLA134"/>
      <c r="BLB134"/>
      <c r="BLC134"/>
      <c r="BLD134"/>
      <c r="BLE134"/>
      <c r="BLF134"/>
      <c r="BLG134"/>
      <c r="BLH134"/>
      <c r="BLI134"/>
      <c r="BLJ134"/>
      <c r="BLK134"/>
      <c r="BLL134"/>
      <c r="BLM134"/>
      <c r="BLN134"/>
      <c r="BLO134"/>
      <c r="BLP134"/>
      <c r="BLQ134"/>
      <c r="BLR134"/>
      <c r="BLS134"/>
      <c r="BLT134"/>
      <c r="BLU134"/>
      <c r="BLV134"/>
      <c r="BLW134"/>
      <c r="BLX134"/>
      <c r="BLY134"/>
      <c r="BLZ134"/>
      <c r="BMA134"/>
      <c r="BMB134"/>
      <c r="BMC134"/>
      <c r="BMD134"/>
      <c r="BME134"/>
      <c r="BMF134"/>
      <c r="BMG134"/>
      <c r="BMH134"/>
      <c r="BMI134"/>
      <c r="BMJ134"/>
      <c r="BMK134"/>
      <c r="BML134"/>
      <c r="BMM134"/>
      <c r="BMN134"/>
      <c r="BMO134"/>
      <c r="BMP134"/>
      <c r="BMQ134"/>
      <c r="BMR134"/>
      <c r="BMS134"/>
      <c r="BMT134"/>
      <c r="BMU134"/>
      <c r="BMV134"/>
      <c r="BMW134"/>
      <c r="BMX134"/>
      <c r="BMY134"/>
      <c r="BMZ134"/>
      <c r="BNA134"/>
      <c r="BNB134"/>
      <c r="BNC134"/>
      <c r="BND134"/>
      <c r="BNE134"/>
      <c r="BNF134"/>
      <c r="BNG134"/>
      <c r="BNH134"/>
      <c r="BNI134"/>
      <c r="BNJ134"/>
      <c r="BNK134"/>
      <c r="BNL134"/>
      <c r="BNM134"/>
      <c r="BNN134"/>
      <c r="BNO134"/>
      <c r="BNP134"/>
      <c r="BNQ134"/>
      <c r="BNR134"/>
      <c r="BNS134"/>
      <c r="BNT134"/>
      <c r="BNU134"/>
      <c r="BNV134"/>
      <c r="BNW134"/>
      <c r="BNX134"/>
      <c r="BNY134"/>
      <c r="BNZ134"/>
      <c r="BOA134"/>
      <c r="BOB134"/>
      <c r="BOC134"/>
      <c r="BOD134"/>
      <c r="BOE134"/>
      <c r="BOF134"/>
      <c r="BOG134"/>
      <c r="BOH134"/>
      <c r="BOI134"/>
      <c r="BOJ134"/>
      <c r="BOK134"/>
      <c r="BOL134"/>
      <c r="BOM134"/>
      <c r="BON134"/>
      <c r="BOO134"/>
      <c r="BOP134"/>
      <c r="BOQ134"/>
      <c r="BOR134"/>
      <c r="BOS134"/>
      <c r="BOT134"/>
      <c r="BOU134"/>
      <c r="BOV134"/>
      <c r="BOW134"/>
      <c r="BOX134"/>
      <c r="BOY134"/>
      <c r="BOZ134"/>
      <c r="BPA134"/>
      <c r="BPB134"/>
      <c r="BPC134"/>
      <c r="BPD134"/>
      <c r="BPE134"/>
      <c r="BPF134"/>
      <c r="BPG134"/>
      <c r="BPH134"/>
      <c r="BPI134"/>
      <c r="BPJ134"/>
      <c r="BPK134"/>
      <c r="BPL134"/>
      <c r="BPM134"/>
      <c r="BPN134"/>
      <c r="BPO134"/>
      <c r="BPP134"/>
      <c r="BPQ134"/>
      <c r="BPR134"/>
      <c r="BPS134"/>
      <c r="BPT134"/>
      <c r="BPU134"/>
      <c r="BPV134"/>
      <c r="BPW134"/>
      <c r="BPX134"/>
      <c r="BPY134"/>
      <c r="BPZ134"/>
      <c r="BQA134"/>
      <c r="BQB134"/>
      <c r="BQC134"/>
      <c r="BQD134"/>
      <c r="BQE134"/>
      <c r="BQF134"/>
      <c r="BQG134"/>
      <c r="BQH134"/>
      <c r="BQI134"/>
      <c r="BQJ134"/>
      <c r="BQK134"/>
      <c r="BQL134"/>
      <c r="BQM134"/>
      <c r="BQN134"/>
      <c r="BQO134"/>
      <c r="BQP134"/>
      <c r="BQQ134"/>
      <c r="BQR134"/>
      <c r="BQS134"/>
      <c r="BQT134"/>
      <c r="BQU134"/>
      <c r="BQV134"/>
      <c r="BQW134"/>
      <c r="BQX134"/>
      <c r="BQY134"/>
      <c r="BQZ134"/>
      <c r="BRA134"/>
      <c r="BRB134"/>
      <c r="BRC134"/>
      <c r="BRD134"/>
      <c r="BRE134"/>
      <c r="BRF134"/>
      <c r="BRG134"/>
      <c r="BRH134"/>
      <c r="BRI134"/>
      <c r="BRJ134"/>
      <c r="BRK134"/>
      <c r="BRL134"/>
      <c r="BRM134"/>
      <c r="BRN134"/>
      <c r="BRO134"/>
      <c r="BRP134"/>
      <c r="BRQ134"/>
      <c r="BRR134"/>
      <c r="BRS134"/>
      <c r="BRT134"/>
      <c r="BRU134"/>
      <c r="BRV134"/>
      <c r="BRW134"/>
      <c r="BRX134"/>
      <c r="BRY134"/>
      <c r="BRZ134"/>
      <c r="BSA134"/>
      <c r="BSB134"/>
      <c r="BSC134"/>
      <c r="BSD134"/>
      <c r="BSE134"/>
      <c r="BSF134"/>
      <c r="BSG134"/>
      <c r="BSH134"/>
      <c r="BSI134"/>
      <c r="BSJ134"/>
      <c r="BSK134"/>
      <c r="BSL134"/>
      <c r="BSM134"/>
      <c r="BSN134"/>
      <c r="BSO134"/>
      <c r="BSP134"/>
      <c r="BSQ134"/>
      <c r="BSR134"/>
      <c r="BSS134"/>
      <c r="BST134"/>
      <c r="BSU134"/>
      <c r="BSV134"/>
      <c r="BSW134"/>
      <c r="BSX134"/>
      <c r="BSY134"/>
      <c r="BSZ134"/>
      <c r="BTA134"/>
      <c r="BTB134"/>
      <c r="BTC134"/>
      <c r="BTD134"/>
      <c r="BTE134"/>
      <c r="BTF134"/>
      <c r="BTG134"/>
      <c r="BTH134"/>
      <c r="BTI134"/>
      <c r="BTJ134"/>
      <c r="BTK134"/>
      <c r="BTL134"/>
      <c r="BTM134"/>
      <c r="BTN134"/>
      <c r="BTO134"/>
      <c r="BTP134"/>
      <c r="BTQ134"/>
      <c r="BTR134"/>
      <c r="BTS134"/>
      <c r="BTT134"/>
      <c r="BTU134"/>
      <c r="BTV134"/>
      <c r="BTW134"/>
      <c r="BTX134"/>
      <c r="BTY134"/>
      <c r="BTZ134"/>
      <c r="BUA134"/>
      <c r="BUB134"/>
      <c r="BUC134"/>
      <c r="BUD134"/>
      <c r="BUE134"/>
      <c r="BUF134"/>
      <c r="BUG134"/>
      <c r="BUH134"/>
      <c r="BUI134"/>
      <c r="BUJ134"/>
      <c r="BUK134"/>
      <c r="BUL134"/>
      <c r="BUM134"/>
      <c r="BUN134"/>
      <c r="BUO134"/>
      <c r="BUP134"/>
      <c r="BUQ134"/>
      <c r="BUR134"/>
      <c r="BUS134"/>
      <c r="BUT134"/>
      <c r="BUU134"/>
      <c r="BUV134"/>
      <c r="BUW134"/>
      <c r="BUX134"/>
      <c r="BUY134"/>
      <c r="BUZ134"/>
      <c r="BVA134"/>
      <c r="BVB134"/>
      <c r="BVC134"/>
      <c r="BVD134"/>
      <c r="BVE134"/>
      <c r="BVF134"/>
      <c r="BVG134"/>
      <c r="BVH134"/>
      <c r="BVI134"/>
      <c r="BVJ134"/>
      <c r="BVK134"/>
      <c r="BVL134"/>
      <c r="BVM134"/>
      <c r="BVN134"/>
      <c r="BVO134"/>
      <c r="BVP134"/>
      <c r="BVQ134"/>
      <c r="BVR134"/>
      <c r="BVS134"/>
      <c r="BVT134"/>
      <c r="BVU134"/>
      <c r="BVV134"/>
      <c r="BVW134"/>
      <c r="BVX134"/>
      <c r="BVY134"/>
      <c r="BVZ134"/>
      <c r="BWA134"/>
      <c r="BWB134"/>
      <c r="BWC134"/>
      <c r="BWD134"/>
      <c r="BWE134"/>
      <c r="BWF134"/>
      <c r="BWG134"/>
      <c r="BWH134"/>
      <c r="BWI134"/>
      <c r="BWJ134"/>
      <c r="BWK134"/>
      <c r="BWL134"/>
      <c r="BWM134"/>
      <c r="BWN134"/>
      <c r="BWO134"/>
      <c r="BWP134"/>
      <c r="BWQ134"/>
      <c r="BWR134"/>
      <c r="BWS134"/>
      <c r="BWT134"/>
      <c r="BWU134"/>
      <c r="BWV134"/>
      <c r="BWW134"/>
      <c r="BWX134"/>
      <c r="BWY134"/>
      <c r="BWZ134"/>
      <c r="BXA134"/>
      <c r="BXB134"/>
      <c r="BXC134"/>
      <c r="BXD134"/>
      <c r="BXE134"/>
      <c r="BXF134"/>
      <c r="BXG134"/>
      <c r="BXH134"/>
      <c r="BXI134"/>
      <c r="BXJ134"/>
      <c r="BXK134"/>
      <c r="BXL134"/>
      <c r="BXM134"/>
      <c r="BXN134"/>
      <c r="BXO134"/>
      <c r="BXP134"/>
      <c r="BXQ134"/>
      <c r="BXR134"/>
      <c r="BXS134"/>
      <c r="BXT134"/>
      <c r="BXU134"/>
      <c r="BXV134"/>
      <c r="BXW134"/>
      <c r="BXX134"/>
      <c r="BXY134"/>
      <c r="BXZ134"/>
      <c r="BYA134"/>
      <c r="BYB134"/>
      <c r="BYC134"/>
      <c r="BYD134"/>
      <c r="BYE134"/>
      <c r="BYF134"/>
      <c r="BYG134"/>
      <c r="BYH134"/>
      <c r="BYI134"/>
      <c r="BYJ134"/>
      <c r="BYK134"/>
      <c r="BYL134"/>
      <c r="BYM134"/>
      <c r="BYN134"/>
      <c r="BYO134"/>
      <c r="BYP134"/>
      <c r="BYQ134"/>
      <c r="BYR134"/>
      <c r="BYS134"/>
      <c r="BYT134"/>
      <c r="BYU134"/>
      <c r="BYV134"/>
      <c r="BYW134"/>
      <c r="BYX134"/>
      <c r="BYY134"/>
      <c r="BYZ134"/>
      <c r="BZA134"/>
      <c r="BZB134"/>
      <c r="BZC134"/>
      <c r="BZD134"/>
      <c r="BZE134"/>
      <c r="BZF134"/>
      <c r="BZG134"/>
      <c r="BZH134"/>
      <c r="BZI134"/>
      <c r="BZJ134"/>
      <c r="BZK134"/>
      <c r="BZL134"/>
      <c r="BZM134"/>
      <c r="BZN134"/>
      <c r="BZO134"/>
      <c r="BZP134"/>
      <c r="BZQ134"/>
      <c r="BZR134"/>
      <c r="BZS134"/>
      <c r="BZT134"/>
      <c r="BZU134"/>
      <c r="BZV134"/>
      <c r="BZW134"/>
      <c r="BZX134"/>
      <c r="BZY134"/>
      <c r="BZZ134"/>
      <c r="CAA134"/>
      <c r="CAB134"/>
      <c r="CAC134"/>
      <c r="CAD134"/>
      <c r="CAE134"/>
      <c r="CAF134"/>
      <c r="CAG134"/>
      <c r="CAH134"/>
      <c r="CAI134"/>
      <c r="CAJ134"/>
      <c r="CAK134"/>
      <c r="CAL134"/>
      <c r="CAM134"/>
      <c r="CAN134"/>
      <c r="CAO134"/>
      <c r="CAP134"/>
      <c r="CAQ134"/>
      <c r="CAR134"/>
      <c r="CAS134"/>
      <c r="CAT134"/>
      <c r="CAU134"/>
      <c r="CAV134"/>
      <c r="CAW134"/>
      <c r="CAX134"/>
      <c r="CAY134"/>
      <c r="CAZ134"/>
      <c r="CBA134"/>
      <c r="CBB134"/>
      <c r="CBC134"/>
      <c r="CBD134"/>
      <c r="CBE134"/>
      <c r="CBF134"/>
      <c r="CBG134"/>
      <c r="CBH134"/>
      <c r="CBI134"/>
      <c r="CBJ134"/>
      <c r="CBK134"/>
      <c r="CBL134"/>
      <c r="CBM134"/>
      <c r="CBN134"/>
      <c r="CBO134"/>
      <c r="CBP134"/>
      <c r="CBQ134"/>
      <c r="CBR134"/>
      <c r="CBS134"/>
      <c r="CBT134"/>
      <c r="CBU134"/>
      <c r="CBV134"/>
      <c r="CBW134"/>
      <c r="CBX134"/>
      <c r="CBY134"/>
      <c r="CBZ134"/>
      <c r="CCA134"/>
      <c r="CCB134"/>
      <c r="CCC134"/>
      <c r="CCD134"/>
      <c r="CCE134"/>
      <c r="CCF134"/>
      <c r="CCG134"/>
      <c r="CCH134"/>
      <c r="CCI134"/>
      <c r="CCJ134"/>
      <c r="CCK134"/>
      <c r="CCL134"/>
      <c r="CCM134"/>
      <c r="CCN134"/>
      <c r="CCO134"/>
      <c r="CCP134"/>
      <c r="CCQ134"/>
      <c r="CCR134"/>
      <c r="CCS134"/>
      <c r="CCT134"/>
      <c r="CCU134"/>
      <c r="CCV134"/>
      <c r="CCW134"/>
      <c r="CCX134"/>
      <c r="CCY134"/>
      <c r="CCZ134"/>
      <c r="CDA134"/>
      <c r="CDB134"/>
      <c r="CDC134"/>
      <c r="CDD134"/>
      <c r="CDE134"/>
      <c r="CDF134"/>
      <c r="CDG134"/>
      <c r="CDH134"/>
      <c r="CDI134"/>
      <c r="CDJ134"/>
      <c r="CDK134"/>
      <c r="CDL134"/>
      <c r="CDM134"/>
      <c r="CDN134"/>
      <c r="CDO134"/>
      <c r="CDP134"/>
      <c r="CDQ134"/>
      <c r="CDR134"/>
      <c r="CDS134"/>
      <c r="CDT134"/>
      <c r="CDU134"/>
      <c r="CDV134"/>
      <c r="CDW134"/>
      <c r="CDX134"/>
      <c r="CDY134"/>
      <c r="CDZ134"/>
      <c r="CEA134"/>
      <c r="CEB134"/>
      <c r="CEC134"/>
      <c r="CED134"/>
      <c r="CEE134"/>
      <c r="CEF134"/>
      <c r="CEG134"/>
      <c r="CEH134"/>
      <c r="CEI134"/>
      <c r="CEJ134"/>
      <c r="CEK134"/>
      <c r="CEL134"/>
      <c r="CEM134"/>
      <c r="CEN134"/>
      <c r="CEO134"/>
      <c r="CEP134"/>
      <c r="CEQ134"/>
      <c r="CER134"/>
      <c r="CES134"/>
      <c r="CET134"/>
      <c r="CEU134"/>
      <c r="CEV134"/>
      <c r="CEW134"/>
      <c r="CEX134"/>
      <c r="CEY134"/>
      <c r="CEZ134"/>
      <c r="CFA134"/>
      <c r="CFB134"/>
      <c r="CFC134"/>
      <c r="CFD134"/>
      <c r="CFE134"/>
      <c r="CFF134"/>
      <c r="CFG134"/>
      <c r="CFH134"/>
      <c r="CFI134"/>
      <c r="CFJ134"/>
      <c r="CFK134"/>
      <c r="CFL134"/>
      <c r="CFM134"/>
      <c r="CFN134"/>
      <c r="CFO134"/>
      <c r="CFP134"/>
      <c r="CFQ134"/>
      <c r="CFR134"/>
      <c r="CFS134"/>
      <c r="CFT134"/>
      <c r="CFU134"/>
      <c r="CFV134"/>
      <c r="CFW134"/>
      <c r="CFX134"/>
      <c r="CFY134"/>
      <c r="CFZ134"/>
      <c r="CGA134"/>
      <c r="CGB134"/>
      <c r="CGC134"/>
      <c r="CGD134"/>
      <c r="CGE134"/>
      <c r="CGF134"/>
      <c r="CGG134"/>
      <c r="CGH134"/>
      <c r="CGI134"/>
      <c r="CGJ134"/>
      <c r="CGK134"/>
      <c r="CGL134"/>
      <c r="CGM134"/>
      <c r="CGN134"/>
      <c r="CGO134"/>
      <c r="CGP134"/>
      <c r="CGQ134"/>
      <c r="CGR134"/>
      <c r="CGS134"/>
      <c r="CGT134"/>
      <c r="CGU134"/>
      <c r="CGV134"/>
      <c r="CGW134"/>
      <c r="CGX134"/>
      <c r="CGY134"/>
      <c r="CGZ134"/>
      <c r="CHA134"/>
      <c r="CHB134"/>
      <c r="CHC134"/>
      <c r="CHD134"/>
      <c r="CHE134"/>
      <c r="CHF134"/>
      <c r="CHG134"/>
      <c r="CHH134"/>
      <c r="CHI134"/>
      <c r="CHJ134"/>
      <c r="CHK134"/>
      <c r="CHL134"/>
      <c r="CHM134"/>
      <c r="CHN134"/>
      <c r="CHO134"/>
      <c r="CHP134"/>
      <c r="CHQ134"/>
      <c r="CHR134"/>
      <c r="CHS134"/>
      <c r="CHT134"/>
      <c r="CHU134"/>
      <c r="CHV134"/>
      <c r="CHW134"/>
      <c r="CHX134"/>
      <c r="CHY134"/>
      <c r="CHZ134"/>
      <c r="CIA134"/>
      <c r="CIB134"/>
      <c r="CIC134"/>
      <c r="CID134"/>
      <c r="CIE134"/>
      <c r="CIF134"/>
      <c r="CIG134"/>
      <c r="CIH134"/>
      <c r="CII134"/>
      <c r="CIJ134"/>
      <c r="CIK134"/>
      <c r="CIL134"/>
      <c r="CIM134"/>
      <c r="CIN134"/>
      <c r="CIO134"/>
      <c r="CIP134"/>
      <c r="CIQ134"/>
      <c r="CIR134"/>
      <c r="CIS134"/>
      <c r="CIT134"/>
      <c r="CIU134"/>
      <c r="CIV134"/>
      <c r="CIW134"/>
      <c r="CIX134"/>
      <c r="CIY134"/>
      <c r="CIZ134"/>
      <c r="CJA134"/>
      <c r="CJB134"/>
      <c r="CJC134"/>
      <c r="CJD134"/>
      <c r="CJE134"/>
      <c r="CJF134"/>
      <c r="CJG134"/>
      <c r="CJH134"/>
      <c r="CJI134"/>
      <c r="CJJ134"/>
      <c r="CJK134"/>
      <c r="CJL134"/>
      <c r="CJM134"/>
      <c r="CJN134"/>
      <c r="CJO134"/>
      <c r="CJP134"/>
      <c r="CJQ134"/>
      <c r="CJR134"/>
      <c r="CJS134"/>
      <c r="CJT134"/>
      <c r="CJU134"/>
      <c r="CJV134"/>
      <c r="CJW134"/>
      <c r="CJX134"/>
      <c r="CJY134"/>
      <c r="CJZ134"/>
      <c r="CKA134"/>
      <c r="CKB134"/>
      <c r="CKC134"/>
      <c r="CKD134"/>
      <c r="CKE134"/>
      <c r="CKF134"/>
      <c r="CKG134"/>
      <c r="CKH134"/>
      <c r="CKI134"/>
      <c r="CKJ134"/>
      <c r="CKK134"/>
      <c r="CKL134"/>
      <c r="CKM134"/>
      <c r="CKN134"/>
      <c r="CKO134"/>
      <c r="CKP134"/>
      <c r="CKQ134"/>
      <c r="CKR134"/>
      <c r="CKS134"/>
      <c r="CKT134"/>
      <c r="CKU134"/>
      <c r="CKV134"/>
      <c r="CKW134"/>
      <c r="CKX134"/>
      <c r="CKY134"/>
      <c r="CKZ134"/>
      <c r="CLA134"/>
      <c r="CLB134"/>
      <c r="CLC134"/>
      <c r="CLD134"/>
      <c r="CLE134"/>
      <c r="CLF134"/>
      <c r="CLG134"/>
      <c r="CLH134"/>
      <c r="CLI134"/>
      <c r="CLJ134"/>
      <c r="CLK134"/>
      <c r="CLL134"/>
      <c r="CLM134"/>
      <c r="CLN134"/>
      <c r="CLO134"/>
      <c r="CLP134"/>
      <c r="CLQ134"/>
      <c r="CLR134"/>
      <c r="CLS134"/>
      <c r="CLT134"/>
      <c r="CLU134"/>
      <c r="CLV134"/>
      <c r="CLW134"/>
      <c r="CLX134"/>
      <c r="CLY134"/>
      <c r="CLZ134"/>
      <c r="CMA134"/>
      <c r="CMB134"/>
      <c r="CMC134"/>
      <c r="CMD134"/>
      <c r="CME134"/>
      <c r="CMF134"/>
      <c r="CMG134"/>
      <c r="CMH134"/>
      <c r="CMI134"/>
      <c r="CMJ134"/>
      <c r="CMK134"/>
      <c r="CML134"/>
      <c r="CMM134"/>
      <c r="CMN134"/>
      <c r="CMO134"/>
      <c r="CMP134"/>
      <c r="CMQ134"/>
      <c r="CMR134"/>
      <c r="CMS134"/>
      <c r="CMT134"/>
      <c r="CMU134"/>
      <c r="CMV134"/>
      <c r="CMW134"/>
      <c r="CMX134"/>
      <c r="CMY134"/>
      <c r="CMZ134"/>
      <c r="CNA134"/>
      <c r="CNB134"/>
      <c r="CNC134"/>
      <c r="CND134"/>
      <c r="CNE134"/>
      <c r="CNF134"/>
      <c r="CNG134"/>
      <c r="CNH134"/>
      <c r="CNI134"/>
      <c r="CNJ134"/>
      <c r="CNK134"/>
      <c r="CNL134"/>
      <c r="CNM134"/>
      <c r="CNN134"/>
      <c r="CNO134"/>
      <c r="CNP134"/>
      <c r="CNQ134"/>
      <c r="CNR134"/>
      <c r="CNS134"/>
      <c r="CNT134"/>
      <c r="CNU134"/>
      <c r="CNV134"/>
      <c r="CNW134"/>
      <c r="CNX134"/>
      <c r="CNY134"/>
      <c r="CNZ134"/>
      <c r="COA134"/>
      <c r="COB134"/>
      <c r="COC134"/>
      <c r="COD134"/>
      <c r="COE134"/>
      <c r="COF134"/>
      <c r="COG134"/>
      <c r="COH134"/>
      <c r="COI134"/>
      <c r="COJ134"/>
      <c r="COK134"/>
      <c r="COL134"/>
      <c r="COM134"/>
      <c r="CON134"/>
      <c r="COO134"/>
      <c r="COP134"/>
      <c r="COQ134"/>
      <c r="COR134"/>
      <c r="COS134"/>
      <c r="COT134"/>
      <c r="COU134"/>
      <c r="COV134"/>
      <c r="COW134"/>
      <c r="COX134"/>
      <c r="COY134"/>
      <c r="COZ134"/>
      <c r="CPA134"/>
      <c r="CPB134"/>
      <c r="CPC134"/>
      <c r="CPD134"/>
      <c r="CPE134"/>
      <c r="CPF134"/>
      <c r="CPG134"/>
      <c r="CPH134"/>
      <c r="CPI134"/>
      <c r="CPJ134"/>
      <c r="CPK134"/>
      <c r="CPL134"/>
      <c r="CPM134"/>
      <c r="CPN134"/>
      <c r="CPO134"/>
      <c r="CPP134"/>
      <c r="CPQ134"/>
      <c r="CPR134"/>
      <c r="CPS134"/>
      <c r="CPT134"/>
      <c r="CPU134"/>
      <c r="CPV134"/>
      <c r="CPW134"/>
      <c r="CPX134"/>
      <c r="CPY134"/>
      <c r="CPZ134"/>
      <c r="CQA134"/>
      <c r="CQB134"/>
      <c r="CQC134"/>
      <c r="CQD134"/>
      <c r="CQE134"/>
      <c r="CQF134"/>
      <c r="CQG134"/>
      <c r="CQH134"/>
      <c r="CQI134"/>
      <c r="CQJ134"/>
      <c r="CQK134"/>
      <c r="CQL134"/>
      <c r="CQM134"/>
      <c r="CQN134"/>
      <c r="CQO134"/>
      <c r="CQP134"/>
      <c r="CQQ134"/>
      <c r="CQR134"/>
      <c r="CQS134"/>
      <c r="CQT134"/>
      <c r="CQU134"/>
      <c r="CQV134"/>
      <c r="CQW134"/>
      <c r="CQX134"/>
      <c r="CQY134"/>
      <c r="CQZ134"/>
      <c r="CRA134"/>
      <c r="CRB134"/>
      <c r="CRC134"/>
      <c r="CRD134"/>
      <c r="CRE134"/>
      <c r="CRF134"/>
      <c r="CRG134"/>
      <c r="CRH134"/>
      <c r="CRI134"/>
      <c r="CRJ134"/>
      <c r="CRK134"/>
      <c r="CRL134"/>
      <c r="CRM134"/>
      <c r="CRN134"/>
      <c r="CRO134"/>
      <c r="CRP134"/>
      <c r="CRQ134"/>
      <c r="CRR134"/>
      <c r="CRS134"/>
      <c r="CRT134"/>
      <c r="CRU134"/>
      <c r="CRV134"/>
      <c r="CRW134"/>
      <c r="CRX134"/>
      <c r="CRY134"/>
      <c r="CRZ134"/>
      <c r="CSA134"/>
      <c r="CSB134"/>
      <c r="CSC134"/>
      <c r="CSD134"/>
      <c r="CSE134"/>
      <c r="CSF134"/>
      <c r="CSG134"/>
      <c r="CSH134"/>
      <c r="CSI134"/>
      <c r="CSJ134"/>
      <c r="CSK134"/>
      <c r="CSL134"/>
      <c r="CSM134"/>
      <c r="CSN134"/>
      <c r="CSO134"/>
      <c r="CSP134"/>
      <c r="CSQ134"/>
      <c r="CSR134"/>
      <c r="CSS134"/>
      <c r="CST134"/>
      <c r="CSU134"/>
      <c r="CSV134"/>
      <c r="CSW134"/>
      <c r="CSX134"/>
      <c r="CSY134"/>
      <c r="CSZ134"/>
      <c r="CTA134"/>
      <c r="CTB134"/>
      <c r="CTC134"/>
      <c r="CTD134"/>
      <c r="CTE134"/>
      <c r="CTF134"/>
      <c r="CTG134"/>
      <c r="CTH134"/>
      <c r="CTI134"/>
      <c r="CTJ134"/>
      <c r="CTK134"/>
      <c r="CTL134"/>
      <c r="CTM134"/>
      <c r="CTN134"/>
      <c r="CTO134"/>
      <c r="CTP134"/>
      <c r="CTQ134"/>
      <c r="CTR134"/>
      <c r="CTS134"/>
      <c r="CTT134"/>
      <c r="CTU134"/>
      <c r="CTV134"/>
      <c r="CTW134"/>
      <c r="CTX134"/>
      <c r="CTY134"/>
      <c r="CTZ134"/>
      <c r="CUA134"/>
      <c r="CUB134"/>
      <c r="CUC134"/>
      <c r="CUD134"/>
      <c r="CUE134"/>
      <c r="CUF134"/>
      <c r="CUG134"/>
      <c r="CUH134"/>
      <c r="CUI134"/>
      <c r="CUJ134"/>
      <c r="CUK134"/>
      <c r="CUL134"/>
      <c r="CUM134"/>
      <c r="CUN134"/>
      <c r="CUO134"/>
      <c r="CUP134"/>
      <c r="CUQ134"/>
      <c r="CUR134"/>
      <c r="CUS134"/>
      <c r="CUT134"/>
      <c r="CUU134"/>
      <c r="CUV134"/>
      <c r="CUW134"/>
      <c r="CUX134"/>
      <c r="CUY134"/>
      <c r="CUZ134"/>
      <c r="CVA134"/>
      <c r="CVB134"/>
      <c r="CVC134"/>
      <c r="CVD134"/>
      <c r="CVE134"/>
      <c r="CVF134"/>
      <c r="CVG134"/>
      <c r="CVH134"/>
      <c r="CVI134"/>
      <c r="CVJ134"/>
      <c r="CVK134"/>
      <c r="CVL134"/>
      <c r="CVM134"/>
      <c r="CVN134"/>
      <c r="CVO134"/>
      <c r="CVP134"/>
      <c r="CVQ134"/>
      <c r="CVR134"/>
      <c r="CVS134"/>
      <c r="CVT134"/>
      <c r="CVU134"/>
      <c r="CVV134"/>
      <c r="CVW134"/>
      <c r="CVX134"/>
      <c r="CVY134"/>
      <c r="CVZ134"/>
      <c r="CWA134"/>
      <c r="CWB134"/>
      <c r="CWC134"/>
      <c r="CWD134"/>
      <c r="CWE134"/>
      <c r="CWF134"/>
      <c r="CWG134"/>
      <c r="CWH134"/>
      <c r="CWI134"/>
      <c r="CWJ134"/>
      <c r="CWK134"/>
      <c r="CWL134"/>
      <c r="CWM134"/>
      <c r="CWN134"/>
      <c r="CWO134"/>
      <c r="CWP134"/>
      <c r="CWQ134"/>
      <c r="CWR134"/>
      <c r="CWS134"/>
      <c r="CWT134"/>
      <c r="CWU134"/>
      <c r="CWV134"/>
      <c r="CWW134"/>
      <c r="CWX134"/>
      <c r="CWY134"/>
      <c r="CWZ134"/>
      <c r="CXA134"/>
      <c r="CXB134"/>
      <c r="CXC134"/>
      <c r="CXD134"/>
      <c r="CXE134"/>
      <c r="CXF134"/>
      <c r="CXG134"/>
      <c r="CXH134"/>
      <c r="CXI134"/>
      <c r="CXJ134"/>
      <c r="CXK134"/>
      <c r="CXL134"/>
      <c r="CXM134"/>
      <c r="CXN134"/>
      <c r="CXO134"/>
      <c r="CXP134"/>
      <c r="CXQ134"/>
      <c r="CXR134"/>
      <c r="CXS134"/>
      <c r="CXT134"/>
      <c r="CXU134"/>
      <c r="CXV134"/>
      <c r="CXW134"/>
      <c r="CXX134"/>
      <c r="CXY134"/>
      <c r="CXZ134"/>
      <c r="CYA134"/>
      <c r="CYB134"/>
      <c r="CYC134"/>
      <c r="CYD134"/>
      <c r="CYE134"/>
      <c r="CYF134"/>
      <c r="CYG134"/>
      <c r="CYH134"/>
      <c r="CYI134"/>
      <c r="CYJ134"/>
      <c r="CYK134"/>
      <c r="CYL134"/>
      <c r="CYM134"/>
      <c r="CYN134"/>
      <c r="CYO134"/>
      <c r="CYP134"/>
      <c r="CYQ134"/>
      <c r="CYR134"/>
      <c r="CYS134"/>
      <c r="CYT134"/>
      <c r="CYU134"/>
      <c r="CYV134"/>
      <c r="CYW134"/>
      <c r="CYX134"/>
      <c r="CYY134"/>
      <c r="CYZ134"/>
      <c r="CZA134"/>
      <c r="CZB134"/>
      <c r="CZC134"/>
      <c r="CZD134"/>
      <c r="CZE134"/>
      <c r="CZF134"/>
      <c r="CZG134"/>
      <c r="CZH134"/>
      <c r="CZI134"/>
      <c r="CZJ134"/>
      <c r="CZK134"/>
      <c r="CZL134"/>
      <c r="CZM134"/>
      <c r="CZN134"/>
      <c r="CZO134"/>
      <c r="CZP134"/>
      <c r="CZQ134"/>
      <c r="CZR134"/>
      <c r="CZS134"/>
      <c r="CZT134"/>
      <c r="CZU134"/>
      <c r="CZV134"/>
      <c r="CZW134"/>
      <c r="CZX134"/>
      <c r="CZY134"/>
      <c r="CZZ134"/>
      <c r="DAA134"/>
      <c r="DAB134"/>
      <c r="DAC134"/>
      <c r="DAD134"/>
      <c r="DAE134"/>
      <c r="DAF134"/>
      <c r="DAG134"/>
      <c r="DAH134"/>
      <c r="DAI134"/>
      <c r="DAJ134"/>
      <c r="DAK134"/>
      <c r="DAL134"/>
      <c r="DAM134"/>
      <c r="DAN134"/>
      <c r="DAO134"/>
      <c r="DAP134"/>
      <c r="DAQ134"/>
      <c r="DAR134"/>
      <c r="DAS134"/>
      <c r="DAT134"/>
      <c r="DAU134"/>
      <c r="DAV134"/>
      <c r="DAW134"/>
      <c r="DAX134"/>
      <c r="DAY134"/>
      <c r="DAZ134"/>
      <c r="DBA134"/>
      <c r="DBB134"/>
      <c r="DBC134"/>
      <c r="DBD134"/>
      <c r="DBE134"/>
      <c r="DBF134"/>
      <c r="DBG134"/>
      <c r="DBH134"/>
      <c r="DBI134"/>
      <c r="DBJ134"/>
      <c r="DBK134"/>
      <c r="DBL134"/>
      <c r="DBM134"/>
      <c r="DBN134"/>
      <c r="DBO134"/>
      <c r="DBP134"/>
      <c r="DBQ134"/>
      <c r="DBR134"/>
      <c r="DBS134"/>
      <c r="DBT134"/>
      <c r="DBU134"/>
      <c r="DBV134"/>
      <c r="DBW134"/>
      <c r="DBX134"/>
      <c r="DBY134"/>
      <c r="DBZ134"/>
      <c r="DCA134"/>
      <c r="DCB134"/>
      <c r="DCC134"/>
      <c r="DCD134"/>
      <c r="DCE134"/>
      <c r="DCF134"/>
      <c r="DCG134"/>
      <c r="DCH134"/>
      <c r="DCI134"/>
      <c r="DCJ134"/>
      <c r="DCK134"/>
      <c r="DCL134"/>
      <c r="DCM134"/>
      <c r="DCN134"/>
      <c r="DCO134"/>
      <c r="DCP134"/>
      <c r="DCQ134"/>
      <c r="DCR134"/>
      <c r="DCS134"/>
      <c r="DCT134"/>
      <c r="DCU134"/>
      <c r="DCV134"/>
      <c r="DCW134"/>
      <c r="DCX134"/>
      <c r="DCY134"/>
      <c r="DCZ134"/>
      <c r="DDA134"/>
      <c r="DDB134"/>
      <c r="DDC134"/>
      <c r="DDD134"/>
      <c r="DDE134"/>
      <c r="DDF134"/>
      <c r="DDG134"/>
      <c r="DDH134"/>
      <c r="DDI134"/>
      <c r="DDJ134"/>
      <c r="DDK134"/>
      <c r="DDL134"/>
      <c r="DDM134"/>
      <c r="DDN134"/>
      <c r="DDO134"/>
      <c r="DDP134"/>
      <c r="DDQ134"/>
      <c r="DDR134"/>
      <c r="DDS134"/>
      <c r="DDT134"/>
      <c r="DDU134"/>
      <c r="DDV134"/>
      <c r="DDW134"/>
      <c r="DDX134"/>
      <c r="DDY134"/>
      <c r="DDZ134"/>
      <c r="DEA134"/>
      <c r="DEB134"/>
      <c r="DEC134"/>
      <c r="DED134"/>
      <c r="DEE134"/>
      <c r="DEF134"/>
      <c r="DEG134"/>
      <c r="DEH134"/>
      <c r="DEI134"/>
      <c r="DEJ134"/>
      <c r="DEK134"/>
      <c r="DEL134"/>
      <c r="DEM134"/>
      <c r="DEN134"/>
      <c r="DEO134"/>
      <c r="DEP134"/>
      <c r="DEQ134"/>
      <c r="DER134"/>
      <c r="DES134"/>
      <c r="DET134"/>
      <c r="DEU134"/>
      <c r="DEV134"/>
      <c r="DEW134"/>
      <c r="DEX134"/>
      <c r="DEY134"/>
      <c r="DEZ134"/>
      <c r="DFA134"/>
      <c r="DFB134"/>
      <c r="DFC134"/>
      <c r="DFD134"/>
      <c r="DFE134"/>
      <c r="DFF134"/>
      <c r="DFG134"/>
      <c r="DFH134"/>
      <c r="DFI134"/>
      <c r="DFJ134"/>
      <c r="DFK134"/>
      <c r="DFL134"/>
      <c r="DFM134"/>
      <c r="DFN134"/>
      <c r="DFO134"/>
      <c r="DFP134"/>
      <c r="DFQ134"/>
      <c r="DFR134"/>
      <c r="DFS134"/>
      <c r="DFT134"/>
      <c r="DFU134"/>
      <c r="DFV134"/>
      <c r="DFW134"/>
      <c r="DFX134"/>
      <c r="DFY134"/>
      <c r="DFZ134"/>
      <c r="DGA134"/>
      <c r="DGB134"/>
      <c r="DGC134"/>
      <c r="DGD134"/>
      <c r="DGE134"/>
      <c r="DGF134"/>
      <c r="DGG134"/>
      <c r="DGH134"/>
      <c r="DGI134"/>
      <c r="DGJ134"/>
      <c r="DGK134"/>
      <c r="DGL134"/>
      <c r="DGM134"/>
      <c r="DGN134"/>
      <c r="DGO134"/>
      <c r="DGP134"/>
      <c r="DGQ134"/>
      <c r="DGR134"/>
      <c r="DGS134"/>
      <c r="DGT134"/>
      <c r="DGU134"/>
      <c r="DGV134"/>
      <c r="DGW134"/>
      <c r="DGX134"/>
      <c r="DGY134"/>
      <c r="DGZ134"/>
      <c r="DHA134"/>
      <c r="DHB134"/>
      <c r="DHC134"/>
      <c r="DHD134"/>
      <c r="DHE134"/>
      <c r="DHF134"/>
      <c r="DHG134"/>
      <c r="DHH134"/>
      <c r="DHI134"/>
      <c r="DHJ134"/>
      <c r="DHK134"/>
      <c r="DHL134"/>
      <c r="DHM134"/>
      <c r="DHN134"/>
      <c r="DHO134"/>
      <c r="DHP134"/>
      <c r="DHQ134"/>
      <c r="DHR134"/>
      <c r="DHS134"/>
      <c r="DHT134"/>
      <c r="DHU134"/>
      <c r="DHV134"/>
      <c r="DHW134"/>
      <c r="DHX134"/>
      <c r="DHY134"/>
      <c r="DHZ134"/>
      <c r="DIA134"/>
      <c r="DIB134"/>
      <c r="DIC134"/>
      <c r="DID134"/>
      <c r="DIE134"/>
      <c r="DIF134"/>
      <c r="DIG134"/>
      <c r="DIH134"/>
      <c r="DII134"/>
      <c r="DIJ134"/>
      <c r="DIK134"/>
      <c r="DIL134"/>
      <c r="DIM134"/>
      <c r="DIN134"/>
      <c r="DIO134"/>
      <c r="DIP134"/>
      <c r="DIQ134"/>
      <c r="DIR134"/>
      <c r="DIS134"/>
      <c r="DIT134"/>
      <c r="DIU134"/>
      <c r="DIV134"/>
      <c r="DIW134"/>
      <c r="DIX134"/>
      <c r="DIY134"/>
      <c r="DIZ134"/>
      <c r="DJA134"/>
      <c r="DJB134"/>
      <c r="DJC134"/>
      <c r="DJD134"/>
      <c r="DJE134"/>
      <c r="DJF134"/>
      <c r="DJG134"/>
      <c r="DJH134"/>
      <c r="DJI134"/>
      <c r="DJJ134"/>
      <c r="DJK134"/>
      <c r="DJL134"/>
      <c r="DJM134"/>
      <c r="DJN134"/>
      <c r="DJO134"/>
      <c r="DJP134"/>
      <c r="DJQ134"/>
      <c r="DJR134"/>
      <c r="DJS134"/>
      <c r="DJT134"/>
      <c r="DJU134"/>
      <c r="DJV134"/>
      <c r="DJW134"/>
      <c r="DJX134"/>
      <c r="DJY134"/>
      <c r="DJZ134"/>
      <c r="DKA134"/>
      <c r="DKB134"/>
      <c r="DKC134"/>
      <c r="DKD134"/>
      <c r="DKE134"/>
      <c r="DKF134"/>
      <c r="DKG134"/>
      <c r="DKH134"/>
      <c r="DKI134"/>
      <c r="DKJ134"/>
      <c r="DKK134"/>
      <c r="DKL134"/>
      <c r="DKM134"/>
      <c r="DKN134"/>
      <c r="DKO134"/>
      <c r="DKP134"/>
      <c r="DKQ134"/>
      <c r="DKR134"/>
      <c r="DKS134"/>
      <c r="DKT134"/>
      <c r="DKU134"/>
      <c r="DKV134"/>
      <c r="DKW134"/>
      <c r="DKX134"/>
      <c r="DKY134"/>
      <c r="DKZ134"/>
      <c r="DLA134"/>
      <c r="DLB134"/>
      <c r="DLC134"/>
      <c r="DLD134"/>
      <c r="DLE134"/>
      <c r="DLF134"/>
      <c r="DLG134"/>
      <c r="DLH134"/>
      <c r="DLI134"/>
      <c r="DLJ134"/>
      <c r="DLK134"/>
      <c r="DLL134"/>
      <c r="DLM134"/>
      <c r="DLN134"/>
      <c r="DLO134"/>
      <c r="DLP134"/>
      <c r="DLQ134"/>
      <c r="DLR134"/>
      <c r="DLS134"/>
      <c r="DLT134"/>
      <c r="DLU134"/>
      <c r="DLV134"/>
      <c r="DLW134"/>
      <c r="DLX134"/>
      <c r="DLY134"/>
      <c r="DLZ134"/>
      <c r="DMA134"/>
      <c r="DMB134"/>
      <c r="DMC134"/>
      <c r="DMD134"/>
      <c r="DME134"/>
      <c r="DMF134"/>
      <c r="DMG134"/>
      <c r="DMH134"/>
      <c r="DMI134"/>
      <c r="DMJ134"/>
      <c r="DMK134"/>
      <c r="DML134"/>
      <c r="DMM134"/>
      <c r="DMN134"/>
      <c r="DMO134"/>
      <c r="DMP134"/>
      <c r="DMQ134"/>
      <c r="DMR134"/>
      <c r="DMS134"/>
      <c r="DMT134"/>
      <c r="DMU134"/>
      <c r="DMV134"/>
      <c r="DMW134"/>
      <c r="DMX134"/>
      <c r="DMY134"/>
      <c r="DMZ134"/>
      <c r="DNA134"/>
      <c r="DNB134"/>
      <c r="DNC134"/>
      <c r="DND134"/>
      <c r="DNE134"/>
      <c r="DNF134"/>
      <c r="DNG134"/>
      <c r="DNH134"/>
      <c r="DNI134"/>
      <c r="DNJ134"/>
      <c r="DNK134"/>
      <c r="DNL134"/>
      <c r="DNM134"/>
      <c r="DNN134"/>
      <c r="DNO134"/>
      <c r="DNP134"/>
      <c r="DNQ134"/>
      <c r="DNR134"/>
      <c r="DNS134"/>
      <c r="DNT134"/>
      <c r="DNU134"/>
      <c r="DNV134"/>
      <c r="DNW134"/>
      <c r="DNX134"/>
      <c r="DNY134"/>
      <c r="DNZ134"/>
      <c r="DOA134"/>
      <c r="DOB134"/>
      <c r="DOC134"/>
      <c r="DOD134"/>
      <c r="DOE134"/>
      <c r="DOF134"/>
      <c r="DOG134"/>
      <c r="DOH134"/>
      <c r="DOI134"/>
      <c r="DOJ134"/>
      <c r="DOK134"/>
      <c r="DOL134"/>
      <c r="DOM134"/>
      <c r="DON134"/>
      <c r="DOO134"/>
      <c r="DOP134"/>
      <c r="DOQ134"/>
      <c r="DOR134"/>
      <c r="DOS134"/>
      <c r="DOT134"/>
      <c r="DOU134"/>
      <c r="DOV134"/>
      <c r="DOW134"/>
      <c r="DOX134"/>
      <c r="DOY134"/>
      <c r="DOZ134"/>
      <c r="DPA134"/>
      <c r="DPB134"/>
      <c r="DPC134"/>
      <c r="DPD134"/>
      <c r="DPE134"/>
      <c r="DPF134"/>
      <c r="DPG134"/>
      <c r="DPH134"/>
      <c r="DPI134"/>
      <c r="DPJ134"/>
      <c r="DPK134"/>
      <c r="DPL134"/>
      <c r="DPM134"/>
      <c r="DPN134"/>
      <c r="DPO134"/>
      <c r="DPP134"/>
      <c r="DPQ134"/>
      <c r="DPR134"/>
      <c r="DPS134"/>
      <c r="DPT134"/>
      <c r="DPU134"/>
      <c r="DPV134"/>
      <c r="DPW134"/>
      <c r="DPX134"/>
      <c r="DPY134"/>
      <c r="DPZ134"/>
      <c r="DQA134"/>
      <c r="DQB134"/>
      <c r="DQC134"/>
      <c r="DQD134"/>
      <c r="DQE134"/>
      <c r="DQF134"/>
      <c r="DQG134"/>
      <c r="DQH134"/>
      <c r="DQI134"/>
      <c r="DQJ134"/>
      <c r="DQK134"/>
      <c r="DQL134"/>
      <c r="DQM134"/>
      <c r="DQN134"/>
      <c r="DQO134"/>
      <c r="DQP134"/>
      <c r="DQQ134"/>
      <c r="DQR134"/>
      <c r="DQS134"/>
      <c r="DQT134"/>
      <c r="DQU134"/>
      <c r="DQV134"/>
      <c r="DQW134"/>
      <c r="DQX134"/>
      <c r="DQY134"/>
      <c r="DQZ134"/>
      <c r="DRA134"/>
      <c r="DRB134"/>
      <c r="DRC134"/>
      <c r="DRD134"/>
      <c r="DRE134"/>
      <c r="DRF134"/>
      <c r="DRG134"/>
      <c r="DRH134"/>
      <c r="DRI134"/>
      <c r="DRJ134"/>
      <c r="DRK134"/>
      <c r="DRL134"/>
      <c r="DRM134"/>
      <c r="DRN134"/>
      <c r="DRO134"/>
      <c r="DRP134"/>
      <c r="DRQ134"/>
      <c r="DRR134"/>
      <c r="DRS134"/>
      <c r="DRT134"/>
      <c r="DRU134"/>
      <c r="DRV134"/>
      <c r="DRW134"/>
      <c r="DRX134"/>
      <c r="DRY134"/>
      <c r="DRZ134"/>
      <c r="DSA134"/>
      <c r="DSB134"/>
      <c r="DSC134"/>
      <c r="DSD134"/>
      <c r="DSE134"/>
      <c r="DSF134"/>
      <c r="DSG134"/>
      <c r="DSH134"/>
      <c r="DSI134"/>
      <c r="DSJ134"/>
      <c r="DSK134"/>
      <c r="DSL134"/>
      <c r="DSM134"/>
      <c r="DSN134"/>
      <c r="DSO134"/>
      <c r="DSP134"/>
      <c r="DSQ134"/>
      <c r="DSR134"/>
      <c r="DSS134"/>
      <c r="DST134"/>
      <c r="DSU134"/>
      <c r="DSV134"/>
      <c r="DSW134"/>
      <c r="DSX134"/>
      <c r="DSY134"/>
      <c r="DSZ134"/>
      <c r="DTA134"/>
      <c r="DTB134"/>
      <c r="DTC134"/>
      <c r="DTD134"/>
      <c r="DTE134"/>
      <c r="DTF134"/>
      <c r="DTG134"/>
      <c r="DTH134"/>
      <c r="DTI134"/>
      <c r="DTJ134"/>
      <c r="DTK134"/>
      <c r="DTL134"/>
      <c r="DTM134"/>
      <c r="DTN134"/>
      <c r="DTO134"/>
      <c r="DTP134"/>
      <c r="DTQ134"/>
      <c r="DTR134"/>
      <c r="DTS134"/>
      <c r="DTT134"/>
      <c r="DTU134"/>
      <c r="DTV134"/>
      <c r="DTW134"/>
      <c r="DTX134"/>
      <c r="DTY134"/>
      <c r="DTZ134"/>
      <c r="DUA134"/>
      <c r="DUB134"/>
      <c r="DUC134"/>
      <c r="DUD134"/>
      <c r="DUE134"/>
      <c r="DUF134"/>
      <c r="DUG134"/>
      <c r="DUH134"/>
      <c r="DUI134"/>
      <c r="DUJ134"/>
      <c r="DUK134"/>
      <c r="DUL134"/>
      <c r="DUM134"/>
      <c r="DUN134"/>
      <c r="DUO134"/>
      <c r="DUP134"/>
      <c r="DUQ134"/>
      <c r="DUR134"/>
      <c r="DUS134"/>
      <c r="DUT134"/>
      <c r="DUU134"/>
      <c r="DUV134"/>
      <c r="DUW134"/>
      <c r="DUX134"/>
      <c r="DUY134"/>
      <c r="DUZ134"/>
      <c r="DVA134"/>
      <c r="DVB134"/>
      <c r="DVC134"/>
      <c r="DVD134"/>
      <c r="DVE134"/>
      <c r="DVF134"/>
      <c r="DVG134"/>
      <c r="DVH134"/>
      <c r="DVI134"/>
      <c r="DVJ134"/>
      <c r="DVK134"/>
      <c r="DVL134"/>
      <c r="DVM134"/>
      <c r="DVN134"/>
      <c r="DVO134"/>
      <c r="DVP134"/>
      <c r="DVQ134"/>
      <c r="DVR134"/>
      <c r="DVS134"/>
      <c r="DVT134"/>
      <c r="DVU134"/>
      <c r="DVV134"/>
      <c r="DVW134"/>
      <c r="DVX134"/>
      <c r="DVY134"/>
      <c r="DVZ134"/>
      <c r="DWA134"/>
      <c r="DWB134"/>
      <c r="DWC134"/>
      <c r="DWD134"/>
      <c r="DWE134"/>
      <c r="DWF134"/>
      <c r="DWG134"/>
      <c r="DWH134"/>
      <c r="DWI134"/>
      <c r="DWJ134"/>
      <c r="DWK134"/>
      <c r="DWL134"/>
      <c r="DWM134"/>
      <c r="DWN134"/>
      <c r="DWO134"/>
      <c r="DWP134"/>
      <c r="DWQ134"/>
      <c r="DWR134"/>
      <c r="DWS134"/>
      <c r="DWT134"/>
      <c r="DWU134"/>
      <c r="DWV134"/>
      <c r="DWW134"/>
      <c r="DWX134"/>
      <c r="DWY134"/>
      <c r="DWZ134"/>
      <c r="DXA134"/>
      <c r="DXB134"/>
      <c r="DXC134"/>
      <c r="DXD134"/>
      <c r="DXE134"/>
      <c r="DXF134"/>
      <c r="DXG134"/>
      <c r="DXH134"/>
      <c r="DXI134"/>
      <c r="DXJ134"/>
      <c r="DXK134"/>
      <c r="DXL134"/>
      <c r="DXM134"/>
      <c r="DXN134"/>
      <c r="DXO134"/>
      <c r="DXP134"/>
      <c r="DXQ134"/>
      <c r="DXR134"/>
      <c r="DXS134"/>
      <c r="DXT134"/>
      <c r="DXU134"/>
      <c r="DXV134"/>
      <c r="DXW134"/>
      <c r="DXX134"/>
      <c r="DXY134"/>
      <c r="DXZ134"/>
      <c r="DYA134"/>
      <c r="DYB134"/>
      <c r="DYC134"/>
      <c r="DYD134"/>
      <c r="DYE134"/>
      <c r="DYF134"/>
      <c r="DYG134"/>
      <c r="DYH134"/>
      <c r="DYI134"/>
      <c r="DYJ134"/>
      <c r="DYK134"/>
      <c r="DYL134"/>
      <c r="DYM134"/>
      <c r="DYN134"/>
      <c r="DYO134"/>
      <c r="DYP134"/>
      <c r="DYQ134"/>
      <c r="DYR134"/>
      <c r="DYS134"/>
      <c r="DYT134"/>
      <c r="DYU134"/>
      <c r="DYV134"/>
      <c r="DYW134"/>
      <c r="DYX134"/>
      <c r="DYY134"/>
      <c r="DYZ134"/>
      <c r="DZA134"/>
      <c r="DZB134"/>
      <c r="DZC134"/>
      <c r="DZD134"/>
      <c r="DZE134"/>
      <c r="DZF134"/>
      <c r="DZG134"/>
      <c r="DZH134"/>
      <c r="DZI134"/>
      <c r="DZJ134"/>
      <c r="DZK134"/>
      <c r="DZL134"/>
      <c r="DZM134"/>
      <c r="DZN134"/>
      <c r="DZO134"/>
      <c r="DZP134"/>
      <c r="DZQ134"/>
      <c r="DZR134"/>
      <c r="DZS134"/>
      <c r="DZT134"/>
      <c r="DZU134"/>
      <c r="DZV134"/>
      <c r="DZW134"/>
      <c r="DZX134"/>
      <c r="DZY134"/>
      <c r="DZZ134"/>
      <c r="EAA134"/>
      <c r="EAB134"/>
      <c r="EAC134"/>
      <c r="EAD134"/>
      <c r="EAE134"/>
      <c r="EAF134"/>
      <c r="EAG134"/>
      <c r="EAH134"/>
      <c r="EAI134"/>
      <c r="EAJ134"/>
      <c r="EAK134"/>
      <c r="EAL134"/>
      <c r="EAM134"/>
      <c r="EAN134"/>
      <c r="EAO134"/>
      <c r="EAP134"/>
      <c r="EAQ134"/>
      <c r="EAR134"/>
      <c r="EAS134"/>
      <c r="EAT134"/>
      <c r="EAU134"/>
      <c r="EAV134"/>
      <c r="EAW134"/>
      <c r="EAX134"/>
      <c r="EAY134"/>
      <c r="EAZ134"/>
      <c r="EBA134"/>
      <c r="EBB134"/>
      <c r="EBC134"/>
      <c r="EBD134"/>
      <c r="EBE134"/>
      <c r="EBF134"/>
      <c r="EBG134"/>
      <c r="EBH134"/>
      <c r="EBI134"/>
      <c r="EBJ134"/>
      <c r="EBK134"/>
      <c r="EBL134"/>
      <c r="EBM134"/>
      <c r="EBN134"/>
      <c r="EBO134"/>
      <c r="EBP134"/>
      <c r="EBQ134"/>
      <c r="EBR134"/>
      <c r="EBS134"/>
      <c r="EBT134"/>
      <c r="EBU134"/>
      <c r="EBV134"/>
      <c r="EBW134"/>
      <c r="EBX134"/>
      <c r="EBY134"/>
      <c r="EBZ134"/>
      <c r="ECA134"/>
      <c r="ECB134"/>
      <c r="ECC134"/>
      <c r="ECD134"/>
      <c r="ECE134"/>
      <c r="ECF134"/>
      <c r="ECG134"/>
      <c r="ECH134"/>
      <c r="ECI134"/>
      <c r="ECJ134"/>
      <c r="ECK134"/>
      <c r="ECL134"/>
      <c r="ECM134"/>
      <c r="ECN134"/>
      <c r="ECO134"/>
      <c r="ECP134"/>
      <c r="ECQ134"/>
      <c r="ECR134"/>
      <c r="ECS134"/>
      <c r="ECT134"/>
      <c r="ECU134"/>
      <c r="ECV134"/>
      <c r="ECW134"/>
      <c r="ECX134"/>
      <c r="ECY134"/>
      <c r="ECZ134"/>
      <c r="EDA134"/>
      <c r="EDB134"/>
      <c r="EDC134"/>
      <c r="EDD134"/>
      <c r="EDE134"/>
      <c r="EDF134"/>
      <c r="EDG134"/>
      <c r="EDH134"/>
      <c r="EDI134"/>
      <c r="EDJ134"/>
      <c r="EDK134"/>
      <c r="EDL134"/>
      <c r="EDM134"/>
      <c r="EDN134"/>
      <c r="EDO134"/>
      <c r="EDP134"/>
      <c r="EDQ134"/>
      <c r="EDR134"/>
      <c r="EDS134"/>
      <c r="EDT134"/>
      <c r="EDU134"/>
      <c r="EDV134"/>
      <c r="EDW134"/>
      <c r="EDX134"/>
      <c r="EDY134"/>
      <c r="EDZ134"/>
      <c r="EEA134"/>
      <c r="EEB134"/>
      <c r="EEC134"/>
      <c r="EED134"/>
      <c r="EEE134"/>
      <c r="EEF134"/>
      <c r="EEG134"/>
      <c r="EEH134"/>
      <c r="EEI134"/>
      <c r="EEJ134"/>
      <c r="EEK134"/>
      <c r="EEL134"/>
      <c r="EEM134"/>
      <c r="EEN134"/>
      <c r="EEO134"/>
      <c r="EEP134"/>
      <c r="EEQ134"/>
      <c r="EER134"/>
      <c r="EES134"/>
      <c r="EET134"/>
      <c r="EEU134"/>
      <c r="EEV134"/>
      <c r="EEW134"/>
      <c r="EEX134"/>
      <c r="EEY134"/>
      <c r="EEZ134"/>
      <c r="EFA134"/>
      <c r="EFB134"/>
      <c r="EFC134"/>
      <c r="EFD134"/>
      <c r="EFE134"/>
      <c r="EFF134"/>
      <c r="EFG134"/>
      <c r="EFH134"/>
      <c r="EFI134"/>
      <c r="EFJ134"/>
      <c r="EFK134"/>
      <c r="EFL134"/>
      <c r="EFM134"/>
      <c r="EFN134"/>
      <c r="EFO134"/>
      <c r="EFP134"/>
      <c r="EFQ134"/>
      <c r="EFR134"/>
      <c r="EFS134"/>
      <c r="EFT134"/>
      <c r="EFU134"/>
      <c r="EFV134"/>
      <c r="EFW134"/>
      <c r="EFX134"/>
      <c r="EFY134"/>
      <c r="EFZ134"/>
      <c r="EGA134"/>
      <c r="EGB134"/>
      <c r="EGC134"/>
      <c r="EGD134"/>
      <c r="EGE134"/>
      <c r="EGF134"/>
      <c r="EGG134"/>
      <c r="EGH134"/>
      <c r="EGI134"/>
      <c r="EGJ134"/>
      <c r="EGK134"/>
      <c r="EGL134"/>
      <c r="EGM134"/>
      <c r="EGN134"/>
      <c r="EGO134"/>
      <c r="EGP134"/>
      <c r="EGQ134"/>
      <c r="EGR134"/>
      <c r="EGS134"/>
      <c r="EGT134"/>
      <c r="EGU134"/>
      <c r="EGV134"/>
      <c r="EGW134"/>
      <c r="EGX134"/>
      <c r="EGY134"/>
      <c r="EGZ134"/>
      <c r="EHA134"/>
      <c r="EHB134"/>
      <c r="EHC134"/>
      <c r="EHD134"/>
      <c r="EHE134"/>
      <c r="EHF134"/>
      <c r="EHG134"/>
      <c r="EHH134"/>
      <c r="EHI134"/>
      <c r="EHJ134"/>
      <c r="EHK134"/>
      <c r="EHL134"/>
      <c r="EHM134"/>
      <c r="EHN134"/>
      <c r="EHO134"/>
      <c r="EHP134"/>
      <c r="EHQ134"/>
      <c r="EHR134"/>
      <c r="EHS134"/>
      <c r="EHT134"/>
      <c r="EHU134"/>
      <c r="EHV134"/>
      <c r="EHW134"/>
      <c r="EHX134"/>
      <c r="EHY134"/>
      <c r="EHZ134"/>
      <c r="EIA134"/>
      <c r="EIB134"/>
      <c r="EIC134"/>
      <c r="EID134"/>
      <c r="EIE134"/>
      <c r="EIF134"/>
      <c r="EIG134"/>
      <c r="EIH134"/>
      <c r="EII134"/>
      <c r="EIJ134"/>
      <c r="EIK134"/>
      <c r="EIL134"/>
      <c r="EIM134"/>
      <c r="EIN134"/>
      <c r="EIO134"/>
      <c r="EIP134"/>
      <c r="EIQ134"/>
      <c r="EIR134"/>
      <c r="EIS134"/>
      <c r="EIT134"/>
      <c r="EIU134"/>
      <c r="EIV134"/>
      <c r="EIW134"/>
      <c r="EIX134"/>
      <c r="EIY134"/>
      <c r="EIZ134"/>
      <c r="EJA134"/>
      <c r="EJB134"/>
      <c r="EJC134"/>
      <c r="EJD134"/>
      <c r="EJE134"/>
      <c r="EJF134"/>
      <c r="EJG134"/>
      <c r="EJH134"/>
      <c r="EJI134"/>
      <c r="EJJ134"/>
      <c r="EJK134"/>
      <c r="EJL134"/>
      <c r="EJM134"/>
      <c r="EJN134"/>
      <c r="EJO134"/>
      <c r="EJP134"/>
      <c r="EJQ134"/>
      <c r="EJR134"/>
      <c r="EJS134"/>
      <c r="EJT134"/>
      <c r="EJU134"/>
      <c r="EJV134"/>
      <c r="EJW134"/>
      <c r="EJX134"/>
      <c r="EJY134"/>
      <c r="EJZ134"/>
      <c r="EKA134"/>
      <c r="EKB134"/>
      <c r="EKC134"/>
      <c r="EKD134"/>
      <c r="EKE134"/>
      <c r="EKF134"/>
      <c r="EKG134"/>
      <c r="EKH134"/>
      <c r="EKI134"/>
      <c r="EKJ134"/>
      <c r="EKK134"/>
      <c r="EKL134"/>
      <c r="EKM134"/>
      <c r="EKN134"/>
      <c r="EKO134"/>
      <c r="EKP134"/>
      <c r="EKQ134"/>
      <c r="EKR134"/>
      <c r="EKS134"/>
      <c r="EKT134"/>
      <c r="EKU134"/>
      <c r="EKV134"/>
      <c r="EKW134"/>
      <c r="EKX134"/>
      <c r="EKY134"/>
      <c r="EKZ134"/>
      <c r="ELA134"/>
      <c r="ELB134"/>
      <c r="ELC134"/>
      <c r="ELD134"/>
      <c r="ELE134"/>
      <c r="ELF134"/>
      <c r="ELG134"/>
      <c r="ELH134"/>
      <c r="ELI134"/>
      <c r="ELJ134"/>
      <c r="ELK134"/>
      <c r="ELL134"/>
      <c r="ELM134"/>
      <c r="ELN134"/>
      <c r="ELO134"/>
      <c r="ELP134"/>
      <c r="ELQ134"/>
      <c r="ELR134"/>
      <c r="ELS134"/>
      <c r="ELT134"/>
      <c r="ELU134"/>
      <c r="ELV134"/>
      <c r="ELW134"/>
      <c r="ELX134"/>
      <c r="ELY134"/>
      <c r="ELZ134"/>
      <c r="EMA134"/>
      <c r="EMB134"/>
      <c r="EMC134"/>
      <c r="EMD134"/>
      <c r="EME134"/>
      <c r="EMF134"/>
      <c r="EMG134"/>
      <c r="EMH134"/>
      <c r="EMI134"/>
      <c r="EMJ134"/>
      <c r="EMK134"/>
      <c r="EML134"/>
      <c r="EMM134"/>
      <c r="EMN134"/>
      <c r="EMO134"/>
      <c r="EMP134"/>
      <c r="EMQ134"/>
      <c r="EMR134"/>
      <c r="EMS134"/>
      <c r="EMT134"/>
      <c r="EMU134"/>
      <c r="EMV134"/>
      <c r="EMW134"/>
      <c r="EMX134"/>
      <c r="EMY134"/>
      <c r="EMZ134"/>
      <c r="ENA134"/>
      <c r="ENB134"/>
      <c r="ENC134"/>
      <c r="END134"/>
      <c r="ENE134"/>
      <c r="ENF134"/>
      <c r="ENG134"/>
      <c r="ENH134"/>
      <c r="ENI134"/>
      <c r="ENJ134"/>
      <c r="ENK134"/>
      <c r="ENL134"/>
      <c r="ENM134"/>
      <c r="ENN134"/>
      <c r="ENO134"/>
      <c r="ENP134"/>
      <c r="ENQ134"/>
      <c r="ENR134"/>
      <c r="ENS134"/>
      <c r="ENT134"/>
      <c r="ENU134"/>
      <c r="ENV134"/>
      <c r="ENW134"/>
      <c r="ENX134"/>
      <c r="ENY134"/>
      <c r="ENZ134"/>
      <c r="EOA134"/>
      <c r="EOB134"/>
      <c r="EOC134"/>
      <c r="EOD134"/>
      <c r="EOE134"/>
      <c r="EOF134"/>
      <c r="EOG134"/>
      <c r="EOH134"/>
      <c r="EOI134"/>
      <c r="EOJ134"/>
      <c r="EOK134"/>
      <c r="EOL134"/>
      <c r="EOM134"/>
      <c r="EON134"/>
      <c r="EOO134"/>
      <c r="EOP134"/>
      <c r="EOQ134"/>
      <c r="EOR134"/>
      <c r="EOS134"/>
      <c r="EOT134"/>
      <c r="EOU134"/>
      <c r="EOV134"/>
      <c r="EOW134"/>
      <c r="EOX134"/>
      <c r="EOY134"/>
      <c r="EOZ134"/>
      <c r="EPA134"/>
      <c r="EPB134"/>
      <c r="EPC134"/>
      <c r="EPD134"/>
      <c r="EPE134"/>
      <c r="EPF134"/>
      <c r="EPG134"/>
      <c r="EPH134"/>
      <c r="EPI134"/>
      <c r="EPJ134"/>
      <c r="EPK134"/>
      <c r="EPL134"/>
      <c r="EPM134"/>
      <c r="EPN134"/>
      <c r="EPO134"/>
      <c r="EPP134"/>
      <c r="EPQ134"/>
      <c r="EPR134"/>
      <c r="EPS134"/>
      <c r="EPT134"/>
      <c r="EPU134"/>
      <c r="EPV134"/>
      <c r="EPW134"/>
      <c r="EPX134"/>
      <c r="EPY134"/>
      <c r="EPZ134"/>
      <c r="EQA134"/>
      <c r="EQB134"/>
      <c r="EQC134"/>
      <c r="EQD134"/>
      <c r="EQE134"/>
      <c r="EQF134"/>
      <c r="EQG134"/>
      <c r="EQH134"/>
      <c r="EQI134"/>
      <c r="EQJ134"/>
      <c r="EQK134"/>
      <c r="EQL134"/>
      <c r="EQM134"/>
      <c r="EQN134"/>
      <c r="EQO134"/>
      <c r="EQP134"/>
      <c r="EQQ134"/>
      <c r="EQR134"/>
      <c r="EQS134"/>
      <c r="EQT134"/>
      <c r="EQU134"/>
      <c r="EQV134"/>
      <c r="EQW134"/>
      <c r="EQX134"/>
      <c r="EQY134"/>
      <c r="EQZ134"/>
      <c r="ERA134"/>
      <c r="ERB134"/>
      <c r="ERC134"/>
      <c r="ERD134"/>
      <c r="ERE134"/>
      <c r="ERF134"/>
      <c r="ERG134"/>
      <c r="ERH134"/>
      <c r="ERI134"/>
      <c r="ERJ134"/>
      <c r="ERK134"/>
      <c r="ERL134"/>
      <c r="ERM134"/>
      <c r="ERN134"/>
      <c r="ERO134"/>
      <c r="ERP134"/>
      <c r="ERQ134"/>
      <c r="ERR134"/>
      <c r="ERS134"/>
      <c r="ERT134"/>
      <c r="ERU134"/>
      <c r="ERV134"/>
      <c r="ERW134"/>
      <c r="ERX134"/>
      <c r="ERY134"/>
      <c r="ERZ134"/>
      <c r="ESA134"/>
      <c r="ESB134"/>
      <c r="ESC134"/>
      <c r="ESD134"/>
      <c r="ESE134"/>
      <c r="ESF134"/>
      <c r="ESG134"/>
      <c r="ESH134"/>
      <c r="ESI134"/>
      <c r="ESJ134"/>
      <c r="ESK134"/>
      <c r="ESL134"/>
      <c r="ESM134"/>
      <c r="ESN134"/>
      <c r="ESO134"/>
      <c r="ESP134"/>
      <c r="ESQ134"/>
      <c r="ESR134"/>
      <c r="ESS134"/>
      <c r="EST134"/>
      <c r="ESU134"/>
      <c r="ESV134"/>
      <c r="ESW134"/>
      <c r="ESX134"/>
      <c r="ESY134"/>
      <c r="ESZ134"/>
      <c r="ETA134"/>
      <c r="ETB134"/>
      <c r="ETC134"/>
      <c r="ETD134"/>
      <c r="ETE134"/>
      <c r="ETF134"/>
      <c r="ETG134"/>
      <c r="ETH134"/>
      <c r="ETI134"/>
      <c r="ETJ134"/>
      <c r="ETK134"/>
      <c r="ETL134"/>
      <c r="ETM134"/>
      <c r="ETN134"/>
      <c r="ETO134"/>
      <c r="ETP134"/>
      <c r="ETQ134"/>
      <c r="ETR134"/>
      <c r="ETS134"/>
      <c r="ETT134"/>
      <c r="ETU134"/>
      <c r="ETV134"/>
      <c r="ETW134"/>
      <c r="ETX134"/>
      <c r="ETY134"/>
      <c r="ETZ134"/>
      <c r="EUA134"/>
      <c r="EUB134"/>
      <c r="EUC134"/>
      <c r="EUD134"/>
      <c r="EUE134"/>
      <c r="EUF134"/>
      <c r="EUG134"/>
      <c r="EUH134"/>
      <c r="EUI134"/>
      <c r="EUJ134"/>
      <c r="EUK134"/>
      <c r="EUL134"/>
      <c r="EUM134"/>
      <c r="EUN134"/>
      <c r="EUO134"/>
      <c r="EUP134"/>
      <c r="EUQ134"/>
      <c r="EUR134"/>
      <c r="EUS134"/>
      <c r="EUT134"/>
      <c r="EUU134"/>
      <c r="EUV134"/>
      <c r="EUW134"/>
      <c r="EUX134"/>
      <c r="EUY134"/>
      <c r="EUZ134"/>
      <c r="EVA134"/>
      <c r="EVB134"/>
      <c r="EVC134"/>
      <c r="EVD134"/>
      <c r="EVE134"/>
      <c r="EVF134"/>
      <c r="EVG134"/>
      <c r="EVH134"/>
      <c r="EVI134"/>
      <c r="EVJ134"/>
      <c r="EVK134"/>
      <c r="EVL134"/>
      <c r="EVM134"/>
      <c r="EVN134"/>
      <c r="EVO134"/>
      <c r="EVP134"/>
      <c r="EVQ134"/>
      <c r="EVR134"/>
      <c r="EVS134"/>
      <c r="EVT134"/>
      <c r="EVU134"/>
      <c r="EVV134"/>
      <c r="EVW134"/>
      <c r="EVX134"/>
      <c r="EVY134"/>
      <c r="EVZ134"/>
      <c r="EWA134"/>
      <c r="EWB134"/>
      <c r="EWC134"/>
      <c r="EWD134"/>
      <c r="EWE134"/>
      <c r="EWF134"/>
      <c r="EWG134"/>
      <c r="EWH134"/>
      <c r="EWI134"/>
      <c r="EWJ134"/>
      <c r="EWK134"/>
      <c r="EWL134"/>
      <c r="EWM134"/>
      <c r="EWN134"/>
      <c r="EWO134"/>
      <c r="EWP134"/>
      <c r="EWQ134"/>
      <c r="EWR134"/>
      <c r="EWS134"/>
      <c r="EWT134"/>
      <c r="EWU134"/>
      <c r="EWV134"/>
      <c r="EWW134"/>
      <c r="EWX134"/>
      <c r="EWY134"/>
      <c r="EWZ134"/>
      <c r="EXA134"/>
      <c r="EXB134"/>
      <c r="EXC134"/>
      <c r="EXD134"/>
      <c r="EXE134"/>
      <c r="EXF134"/>
      <c r="EXG134"/>
      <c r="EXH134"/>
      <c r="EXI134"/>
      <c r="EXJ134"/>
      <c r="EXK134"/>
      <c r="EXL134"/>
      <c r="EXM134"/>
      <c r="EXN134"/>
      <c r="EXO134"/>
      <c r="EXP134"/>
      <c r="EXQ134"/>
      <c r="EXR134"/>
      <c r="EXS134"/>
      <c r="EXT134"/>
      <c r="EXU134"/>
      <c r="EXV134"/>
      <c r="EXW134"/>
      <c r="EXX134"/>
      <c r="EXY134"/>
      <c r="EXZ134"/>
      <c r="EYA134"/>
      <c r="EYB134"/>
      <c r="EYC134"/>
      <c r="EYD134"/>
      <c r="EYE134"/>
      <c r="EYF134"/>
      <c r="EYG134"/>
      <c r="EYH134"/>
      <c r="EYI134"/>
      <c r="EYJ134"/>
      <c r="EYK134"/>
      <c r="EYL134"/>
      <c r="EYM134"/>
      <c r="EYN134"/>
      <c r="EYO134"/>
      <c r="EYP134"/>
      <c r="EYQ134"/>
      <c r="EYR134"/>
      <c r="EYS134"/>
      <c r="EYT134"/>
      <c r="EYU134"/>
      <c r="EYV134"/>
      <c r="EYW134"/>
      <c r="EYX134"/>
      <c r="EYY134"/>
      <c r="EYZ134"/>
      <c r="EZA134"/>
      <c r="EZB134"/>
      <c r="EZC134"/>
      <c r="EZD134"/>
      <c r="EZE134"/>
      <c r="EZF134"/>
      <c r="EZG134"/>
      <c r="EZH134"/>
      <c r="EZI134"/>
      <c r="EZJ134"/>
      <c r="EZK134"/>
      <c r="EZL134"/>
      <c r="EZM134"/>
      <c r="EZN134"/>
      <c r="EZO134"/>
      <c r="EZP134"/>
      <c r="EZQ134"/>
      <c r="EZR134"/>
      <c r="EZS134"/>
      <c r="EZT134"/>
      <c r="EZU134"/>
      <c r="EZV134"/>
      <c r="EZW134"/>
      <c r="EZX134"/>
      <c r="EZY134"/>
      <c r="EZZ134"/>
      <c r="FAA134"/>
      <c r="FAB134"/>
      <c r="FAC134"/>
      <c r="FAD134"/>
      <c r="FAE134"/>
      <c r="FAF134"/>
      <c r="FAG134"/>
      <c r="FAH134"/>
      <c r="FAI134"/>
      <c r="FAJ134"/>
      <c r="FAK134"/>
      <c r="FAL134"/>
      <c r="FAM134"/>
      <c r="FAN134"/>
      <c r="FAO134"/>
      <c r="FAP134"/>
      <c r="FAQ134"/>
      <c r="FAR134"/>
      <c r="FAS134"/>
      <c r="FAT134"/>
      <c r="FAU134"/>
      <c r="FAV134"/>
      <c r="FAW134"/>
      <c r="FAX134"/>
      <c r="FAY134"/>
      <c r="FAZ134"/>
      <c r="FBA134"/>
      <c r="FBB134"/>
      <c r="FBC134"/>
      <c r="FBD134"/>
      <c r="FBE134"/>
      <c r="FBF134"/>
      <c r="FBG134"/>
      <c r="FBH134"/>
      <c r="FBI134"/>
      <c r="FBJ134"/>
      <c r="FBK134"/>
      <c r="FBL134"/>
      <c r="FBM134"/>
      <c r="FBN134"/>
      <c r="FBO134"/>
      <c r="FBP134"/>
      <c r="FBQ134"/>
      <c r="FBR134"/>
      <c r="FBS134"/>
      <c r="FBT134"/>
      <c r="FBU134"/>
      <c r="FBV134"/>
      <c r="FBW134"/>
      <c r="FBX134"/>
      <c r="FBY134"/>
      <c r="FBZ134"/>
      <c r="FCA134"/>
      <c r="FCB134"/>
      <c r="FCC134"/>
      <c r="FCD134"/>
      <c r="FCE134"/>
      <c r="FCF134"/>
      <c r="FCG134"/>
      <c r="FCH134"/>
      <c r="FCI134"/>
      <c r="FCJ134"/>
      <c r="FCK134"/>
      <c r="FCL134"/>
      <c r="FCM134"/>
      <c r="FCN134"/>
      <c r="FCO134"/>
      <c r="FCP134"/>
      <c r="FCQ134"/>
      <c r="FCR134"/>
      <c r="FCS134"/>
      <c r="FCT134"/>
      <c r="FCU134"/>
      <c r="FCV134"/>
      <c r="FCW134"/>
      <c r="FCX134"/>
      <c r="FCY134"/>
      <c r="FCZ134"/>
      <c r="FDA134"/>
      <c r="FDB134"/>
      <c r="FDC134"/>
      <c r="FDD134"/>
      <c r="FDE134"/>
      <c r="FDF134"/>
      <c r="FDG134"/>
      <c r="FDH134"/>
      <c r="FDI134"/>
      <c r="FDJ134"/>
      <c r="FDK134"/>
      <c r="FDL134"/>
      <c r="FDM134"/>
      <c r="FDN134"/>
      <c r="FDO134"/>
      <c r="FDP134"/>
      <c r="FDQ134"/>
      <c r="FDR134"/>
      <c r="FDS134"/>
      <c r="FDT134"/>
      <c r="FDU134"/>
      <c r="FDV134"/>
      <c r="FDW134"/>
      <c r="FDX134"/>
      <c r="FDY134"/>
      <c r="FDZ134"/>
      <c r="FEA134"/>
      <c r="FEB134"/>
      <c r="FEC134"/>
      <c r="FED134"/>
      <c r="FEE134"/>
      <c r="FEF134"/>
      <c r="FEG134"/>
      <c r="FEH134"/>
      <c r="FEI134"/>
      <c r="FEJ134"/>
      <c r="FEK134"/>
      <c r="FEL134"/>
      <c r="FEM134"/>
      <c r="FEN134"/>
      <c r="FEO134"/>
      <c r="FEP134"/>
      <c r="FEQ134"/>
      <c r="FER134"/>
      <c r="FES134"/>
      <c r="FET134"/>
      <c r="FEU134"/>
      <c r="FEV134"/>
      <c r="FEW134"/>
      <c r="FEX134"/>
      <c r="FEY134"/>
      <c r="FEZ134"/>
      <c r="FFA134"/>
      <c r="FFB134"/>
      <c r="FFC134"/>
      <c r="FFD134"/>
      <c r="FFE134"/>
      <c r="FFF134"/>
      <c r="FFG134"/>
      <c r="FFH134"/>
      <c r="FFI134"/>
      <c r="FFJ134"/>
      <c r="FFK134"/>
      <c r="FFL134"/>
      <c r="FFM134"/>
      <c r="FFN134"/>
      <c r="FFO134"/>
      <c r="FFP134"/>
      <c r="FFQ134"/>
      <c r="FFR134"/>
      <c r="FFS134"/>
      <c r="FFT134"/>
      <c r="FFU134"/>
      <c r="FFV134"/>
      <c r="FFW134"/>
      <c r="FFX134"/>
      <c r="FFY134"/>
      <c r="FFZ134"/>
      <c r="FGA134"/>
      <c r="FGB134"/>
      <c r="FGC134"/>
      <c r="FGD134"/>
      <c r="FGE134"/>
      <c r="FGF134"/>
      <c r="FGG134"/>
      <c r="FGH134"/>
      <c r="FGI134"/>
      <c r="FGJ134"/>
      <c r="FGK134"/>
      <c r="FGL134"/>
      <c r="FGM134"/>
      <c r="FGN134"/>
      <c r="FGO134"/>
      <c r="FGP134"/>
      <c r="FGQ134"/>
      <c r="FGR134"/>
      <c r="FGS134"/>
      <c r="FGT134"/>
      <c r="FGU134"/>
      <c r="FGV134"/>
      <c r="FGW134"/>
      <c r="FGX134"/>
      <c r="FGY134"/>
      <c r="FGZ134"/>
      <c r="FHA134"/>
      <c r="FHB134"/>
      <c r="FHC134"/>
      <c r="FHD134"/>
      <c r="FHE134"/>
      <c r="FHF134"/>
      <c r="FHG134"/>
      <c r="FHH134"/>
      <c r="FHI134"/>
      <c r="FHJ134"/>
      <c r="FHK134"/>
      <c r="FHL134"/>
      <c r="FHM134"/>
      <c r="FHN134"/>
      <c r="FHO134"/>
      <c r="FHP134"/>
      <c r="FHQ134"/>
      <c r="FHR134"/>
      <c r="FHS134"/>
      <c r="FHT134"/>
      <c r="FHU134"/>
      <c r="FHV134"/>
      <c r="FHW134"/>
      <c r="FHX134"/>
      <c r="FHY134"/>
      <c r="FHZ134"/>
      <c r="FIA134"/>
      <c r="FIB134"/>
      <c r="FIC134"/>
      <c r="FID134"/>
      <c r="FIE134"/>
      <c r="FIF134"/>
      <c r="FIG134"/>
      <c r="FIH134"/>
      <c r="FII134"/>
      <c r="FIJ134"/>
      <c r="FIK134"/>
      <c r="FIL134"/>
      <c r="FIM134"/>
      <c r="FIN134"/>
      <c r="FIO134"/>
      <c r="FIP134"/>
      <c r="FIQ134"/>
      <c r="FIR134"/>
      <c r="FIS134"/>
      <c r="FIT134"/>
      <c r="FIU134"/>
      <c r="FIV134"/>
      <c r="FIW134"/>
      <c r="FIX134"/>
      <c r="FIY134"/>
      <c r="FIZ134"/>
      <c r="FJA134"/>
      <c r="FJB134"/>
      <c r="FJC134"/>
      <c r="FJD134"/>
      <c r="FJE134"/>
      <c r="FJF134"/>
      <c r="FJG134"/>
      <c r="FJH134"/>
      <c r="FJI134"/>
      <c r="FJJ134"/>
      <c r="FJK134"/>
      <c r="FJL134"/>
      <c r="FJM134"/>
      <c r="FJN134"/>
      <c r="FJO134"/>
      <c r="FJP134"/>
      <c r="FJQ134"/>
      <c r="FJR134"/>
      <c r="FJS134"/>
      <c r="FJT134"/>
      <c r="FJU134"/>
      <c r="FJV134"/>
      <c r="FJW134"/>
      <c r="FJX134"/>
      <c r="FJY134"/>
      <c r="FJZ134"/>
      <c r="FKA134"/>
      <c r="FKB134"/>
      <c r="FKC134"/>
      <c r="FKD134"/>
      <c r="FKE134"/>
      <c r="FKF134"/>
      <c r="FKG134"/>
      <c r="FKH134"/>
      <c r="FKI134"/>
      <c r="FKJ134"/>
      <c r="FKK134"/>
      <c r="FKL134"/>
      <c r="FKM134"/>
      <c r="FKN134"/>
      <c r="FKO134"/>
      <c r="FKP134"/>
      <c r="FKQ134"/>
      <c r="FKR134"/>
      <c r="FKS134"/>
      <c r="FKT134"/>
      <c r="FKU134"/>
      <c r="FKV134"/>
      <c r="FKW134"/>
      <c r="FKX134"/>
      <c r="FKY134"/>
      <c r="FKZ134"/>
      <c r="FLA134"/>
      <c r="FLB134"/>
      <c r="FLC134"/>
      <c r="FLD134"/>
      <c r="FLE134"/>
      <c r="FLF134"/>
      <c r="FLG134"/>
      <c r="FLH134"/>
      <c r="FLI134"/>
      <c r="FLJ134"/>
      <c r="FLK134"/>
      <c r="FLL134"/>
      <c r="FLM134"/>
      <c r="FLN134"/>
      <c r="FLO134"/>
      <c r="FLP134"/>
      <c r="FLQ134"/>
      <c r="FLR134"/>
      <c r="FLS134"/>
      <c r="FLT134"/>
      <c r="FLU134"/>
      <c r="FLV134"/>
      <c r="FLW134"/>
      <c r="FLX134"/>
      <c r="FLY134"/>
      <c r="FLZ134"/>
      <c r="FMA134"/>
      <c r="FMB134"/>
      <c r="FMC134"/>
      <c r="FMD134"/>
      <c r="FME134"/>
      <c r="FMF134"/>
      <c r="FMG134"/>
      <c r="FMH134"/>
      <c r="FMI134"/>
      <c r="FMJ134"/>
      <c r="FMK134"/>
      <c r="FML134"/>
      <c r="FMM134"/>
      <c r="FMN134"/>
      <c r="FMO134"/>
      <c r="FMP134"/>
      <c r="FMQ134"/>
      <c r="FMR134"/>
      <c r="FMS134"/>
      <c r="FMT134"/>
      <c r="FMU134"/>
      <c r="FMV134"/>
      <c r="FMW134"/>
      <c r="FMX134"/>
      <c r="FMY134"/>
      <c r="FMZ134"/>
      <c r="FNA134"/>
      <c r="FNB134"/>
      <c r="FNC134"/>
      <c r="FND134"/>
      <c r="FNE134"/>
      <c r="FNF134"/>
      <c r="FNG134"/>
      <c r="FNH134"/>
      <c r="FNI134"/>
      <c r="FNJ134"/>
      <c r="FNK134"/>
      <c r="FNL134"/>
      <c r="FNM134"/>
      <c r="FNN134"/>
      <c r="FNO134"/>
      <c r="FNP134"/>
      <c r="FNQ134"/>
      <c r="FNR134"/>
      <c r="FNS134"/>
      <c r="FNT134"/>
      <c r="FNU134"/>
      <c r="FNV134"/>
      <c r="FNW134"/>
      <c r="FNX134"/>
      <c r="FNY134"/>
      <c r="FNZ134"/>
      <c r="FOA134"/>
      <c r="FOB134"/>
      <c r="FOC134"/>
      <c r="FOD134"/>
      <c r="FOE134"/>
      <c r="FOF134"/>
      <c r="FOG134"/>
      <c r="FOH134"/>
      <c r="FOI134"/>
      <c r="FOJ134"/>
      <c r="FOK134"/>
      <c r="FOL134"/>
      <c r="FOM134"/>
      <c r="FON134"/>
      <c r="FOO134"/>
      <c r="FOP134"/>
      <c r="FOQ134"/>
      <c r="FOR134"/>
      <c r="FOS134"/>
      <c r="FOT134"/>
      <c r="FOU134"/>
      <c r="FOV134"/>
      <c r="FOW134"/>
      <c r="FOX134"/>
      <c r="FOY134"/>
      <c r="FOZ134"/>
      <c r="FPA134"/>
      <c r="FPB134"/>
      <c r="FPC134"/>
      <c r="FPD134"/>
      <c r="FPE134"/>
      <c r="FPF134"/>
      <c r="FPG134"/>
      <c r="FPH134"/>
      <c r="FPI134"/>
      <c r="FPJ134"/>
      <c r="FPK134"/>
      <c r="FPL134"/>
      <c r="FPM134"/>
      <c r="FPN134"/>
      <c r="FPO134"/>
      <c r="FPP134"/>
      <c r="FPQ134"/>
      <c r="FPR134"/>
      <c r="FPS134"/>
      <c r="FPT134"/>
      <c r="FPU134"/>
      <c r="FPV134"/>
      <c r="FPW134"/>
      <c r="FPX134"/>
      <c r="FPY134"/>
      <c r="FPZ134"/>
      <c r="FQA134"/>
      <c r="FQB134"/>
      <c r="FQC134"/>
      <c r="FQD134"/>
      <c r="FQE134"/>
      <c r="FQF134"/>
      <c r="FQG134"/>
      <c r="FQH134"/>
      <c r="FQI134"/>
      <c r="FQJ134"/>
      <c r="FQK134"/>
      <c r="FQL134"/>
      <c r="FQM134"/>
      <c r="FQN134"/>
      <c r="FQO134"/>
      <c r="FQP134"/>
      <c r="FQQ134"/>
      <c r="FQR134"/>
      <c r="FQS134"/>
      <c r="FQT134"/>
      <c r="FQU134"/>
      <c r="FQV134"/>
      <c r="FQW134"/>
      <c r="FQX134"/>
      <c r="FQY134"/>
      <c r="FQZ134"/>
      <c r="FRA134"/>
      <c r="FRB134"/>
      <c r="FRC134"/>
      <c r="FRD134"/>
      <c r="FRE134"/>
      <c r="FRF134"/>
      <c r="FRG134"/>
      <c r="FRH134"/>
      <c r="FRI134"/>
      <c r="FRJ134"/>
      <c r="FRK134"/>
      <c r="FRL134"/>
      <c r="FRM134"/>
      <c r="FRN134"/>
      <c r="FRO134"/>
      <c r="FRP134"/>
      <c r="FRQ134"/>
      <c r="FRR134"/>
      <c r="FRS134"/>
      <c r="FRT134"/>
      <c r="FRU134"/>
      <c r="FRV134"/>
      <c r="FRW134"/>
      <c r="FRX134"/>
      <c r="FRY134"/>
      <c r="FRZ134"/>
      <c r="FSA134"/>
      <c r="FSB134"/>
      <c r="FSC134"/>
      <c r="FSD134"/>
      <c r="FSE134"/>
      <c r="FSF134"/>
      <c r="FSG134"/>
      <c r="FSH134"/>
      <c r="FSI134"/>
      <c r="FSJ134"/>
      <c r="FSK134"/>
      <c r="FSL134"/>
      <c r="FSM134"/>
      <c r="FSN134"/>
      <c r="FSO134"/>
      <c r="FSP134"/>
      <c r="FSQ134"/>
      <c r="FSR134"/>
      <c r="FSS134"/>
      <c r="FST134"/>
      <c r="FSU134"/>
      <c r="FSV134"/>
      <c r="FSW134"/>
      <c r="FSX134"/>
      <c r="FSY134"/>
      <c r="FSZ134"/>
      <c r="FTA134"/>
      <c r="FTB134"/>
      <c r="FTC134"/>
      <c r="FTD134"/>
      <c r="FTE134"/>
      <c r="FTF134"/>
      <c r="FTG134"/>
      <c r="FTH134"/>
      <c r="FTI134"/>
      <c r="FTJ134"/>
      <c r="FTK134"/>
      <c r="FTL134"/>
      <c r="FTM134"/>
      <c r="FTN134"/>
      <c r="FTO134"/>
      <c r="FTP134"/>
      <c r="FTQ134"/>
      <c r="FTR134"/>
      <c r="FTS134"/>
      <c r="FTT134"/>
      <c r="FTU134"/>
      <c r="FTV134"/>
      <c r="FTW134"/>
      <c r="FTX134"/>
      <c r="FTY134"/>
      <c r="FTZ134"/>
      <c r="FUA134"/>
      <c r="FUB134"/>
      <c r="FUC134"/>
      <c r="FUD134"/>
      <c r="FUE134"/>
      <c r="FUF134"/>
      <c r="FUG134"/>
      <c r="FUH134"/>
      <c r="FUI134"/>
      <c r="FUJ134"/>
      <c r="FUK134"/>
      <c r="FUL134"/>
      <c r="FUM134"/>
      <c r="FUN134"/>
      <c r="FUO134"/>
      <c r="FUP134"/>
      <c r="FUQ134"/>
      <c r="FUR134"/>
      <c r="FUS134"/>
      <c r="FUT134"/>
      <c r="FUU134"/>
      <c r="FUV134"/>
      <c r="FUW134"/>
      <c r="FUX134"/>
      <c r="FUY134"/>
      <c r="FUZ134"/>
      <c r="FVA134"/>
      <c r="FVB134"/>
      <c r="FVC134"/>
      <c r="FVD134"/>
      <c r="FVE134"/>
      <c r="FVF134"/>
      <c r="FVG134"/>
      <c r="FVH134"/>
      <c r="FVI134"/>
      <c r="FVJ134"/>
      <c r="FVK134"/>
      <c r="FVL134"/>
      <c r="FVM134"/>
      <c r="FVN134"/>
      <c r="FVO134"/>
      <c r="FVP134"/>
      <c r="FVQ134"/>
      <c r="FVR134"/>
      <c r="FVS134"/>
      <c r="FVT134"/>
      <c r="FVU134"/>
      <c r="FVV134"/>
      <c r="FVW134"/>
      <c r="FVX134"/>
      <c r="FVY134"/>
      <c r="FVZ134"/>
      <c r="FWA134"/>
      <c r="FWB134"/>
      <c r="FWC134"/>
      <c r="FWD134"/>
      <c r="FWE134"/>
      <c r="FWF134"/>
      <c r="FWG134"/>
      <c r="FWH134"/>
      <c r="FWI134"/>
      <c r="FWJ134"/>
      <c r="FWK134"/>
      <c r="FWL134"/>
      <c r="FWM134"/>
      <c r="FWN134"/>
      <c r="FWO134"/>
      <c r="FWP134"/>
      <c r="FWQ134"/>
      <c r="FWR134"/>
      <c r="FWS134"/>
      <c r="FWT134"/>
      <c r="FWU134"/>
      <c r="FWV134"/>
      <c r="FWW134"/>
      <c r="FWX134"/>
      <c r="FWY134"/>
      <c r="FWZ134"/>
      <c r="FXA134"/>
      <c r="FXB134"/>
      <c r="FXC134"/>
      <c r="FXD134"/>
      <c r="FXE134"/>
      <c r="FXF134"/>
      <c r="FXG134"/>
      <c r="FXH134"/>
      <c r="FXI134"/>
      <c r="FXJ134"/>
      <c r="FXK134"/>
      <c r="FXL134"/>
      <c r="FXM134"/>
      <c r="FXN134"/>
      <c r="FXO134"/>
      <c r="FXP134"/>
      <c r="FXQ134"/>
      <c r="FXR134"/>
      <c r="FXS134"/>
      <c r="FXT134"/>
      <c r="FXU134"/>
      <c r="FXV134"/>
      <c r="FXW134"/>
      <c r="FXX134"/>
      <c r="FXY134"/>
      <c r="FXZ134"/>
      <c r="FYA134"/>
      <c r="FYB134"/>
      <c r="FYC134"/>
      <c r="FYD134"/>
      <c r="FYE134"/>
      <c r="FYF134"/>
      <c r="FYG134"/>
      <c r="FYH134"/>
      <c r="FYI134"/>
      <c r="FYJ134"/>
      <c r="FYK134"/>
      <c r="FYL134"/>
      <c r="FYM134"/>
      <c r="FYN134"/>
      <c r="FYO134"/>
      <c r="FYP134"/>
      <c r="FYQ134"/>
      <c r="FYR134"/>
      <c r="FYS134"/>
      <c r="FYT134"/>
      <c r="FYU134"/>
      <c r="FYV134"/>
      <c r="FYW134"/>
      <c r="FYX134"/>
      <c r="FYY134"/>
      <c r="FYZ134"/>
      <c r="FZA134"/>
      <c r="FZB134"/>
      <c r="FZC134"/>
      <c r="FZD134"/>
      <c r="FZE134"/>
      <c r="FZF134"/>
      <c r="FZG134"/>
      <c r="FZH134"/>
      <c r="FZI134"/>
      <c r="FZJ134"/>
      <c r="FZK134"/>
      <c r="FZL134"/>
      <c r="FZM134"/>
      <c r="FZN134"/>
      <c r="FZO134"/>
      <c r="FZP134"/>
      <c r="FZQ134"/>
      <c r="FZR134"/>
      <c r="FZS134"/>
      <c r="FZT134"/>
      <c r="FZU134"/>
      <c r="FZV134"/>
      <c r="FZW134"/>
      <c r="FZX134"/>
      <c r="FZY134"/>
      <c r="FZZ134"/>
      <c r="GAA134"/>
      <c r="GAB134"/>
      <c r="GAC134"/>
      <c r="GAD134"/>
      <c r="GAE134"/>
      <c r="GAF134"/>
      <c r="GAG134"/>
      <c r="GAH134"/>
      <c r="GAI134"/>
      <c r="GAJ134"/>
      <c r="GAK134"/>
      <c r="GAL134"/>
      <c r="GAM134"/>
      <c r="GAN134"/>
      <c r="GAO134"/>
      <c r="GAP134"/>
      <c r="GAQ134"/>
      <c r="GAR134"/>
      <c r="GAS134"/>
      <c r="GAT134"/>
      <c r="GAU134"/>
      <c r="GAV134"/>
      <c r="GAW134"/>
      <c r="GAX134"/>
      <c r="GAY134"/>
      <c r="GAZ134"/>
      <c r="GBA134"/>
      <c r="GBB134"/>
      <c r="GBC134"/>
      <c r="GBD134"/>
      <c r="GBE134"/>
      <c r="GBF134"/>
      <c r="GBG134"/>
      <c r="GBH134"/>
      <c r="GBI134"/>
      <c r="GBJ134"/>
      <c r="GBK134"/>
      <c r="GBL134"/>
      <c r="GBM134"/>
      <c r="GBN134"/>
      <c r="GBO134"/>
      <c r="GBP134"/>
      <c r="GBQ134"/>
      <c r="GBR134"/>
      <c r="GBS134"/>
      <c r="GBT134"/>
      <c r="GBU134"/>
      <c r="GBV134"/>
      <c r="GBW134"/>
      <c r="GBX134"/>
      <c r="GBY134"/>
      <c r="GBZ134"/>
      <c r="GCA134"/>
      <c r="GCB134"/>
      <c r="GCC134"/>
      <c r="GCD134"/>
      <c r="GCE134"/>
      <c r="GCF134"/>
      <c r="GCG134"/>
      <c r="GCH134"/>
      <c r="GCI134"/>
      <c r="GCJ134"/>
      <c r="GCK134"/>
      <c r="GCL134"/>
      <c r="GCM134"/>
      <c r="GCN134"/>
      <c r="GCO134"/>
      <c r="GCP134"/>
      <c r="GCQ134"/>
      <c r="GCR134"/>
      <c r="GCS134"/>
      <c r="GCT134"/>
      <c r="GCU134"/>
      <c r="GCV134"/>
      <c r="GCW134"/>
      <c r="GCX134"/>
      <c r="GCY134"/>
      <c r="GCZ134"/>
      <c r="GDA134"/>
      <c r="GDB134"/>
      <c r="GDC134"/>
      <c r="GDD134"/>
      <c r="GDE134"/>
      <c r="GDF134"/>
      <c r="GDG134"/>
      <c r="GDH134"/>
      <c r="GDI134"/>
      <c r="GDJ134"/>
      <c r="GDK134"/>
      <c r="GDL134"/>
      <c r="GDM134"/>
      <c r="GDN134"/>
      <c r="GDO134"/>
      <c r="GDP134"/>
      <c r="GDQ134"/>
      <c r="GDR134"/>
      <c r="GDS134"/>
      <c r="GDT134"/>
      <c r="GDU134"/>
      <c r="GDV134"/>
      <c r="GDW134"/>
      <c r="GDX134"/>
      <c r="GDY134"/>
      <c r="GDZ134"/>
      <c r="GEA134"/>
      <c r="GEB134"/>
      <c r="GEC134"/>
      <c r="GED134"/>
      <c r="GEE134"/>
      <c r="GEF134"/>
      <c r="GEG134"/>
      <c r="GEH134"/>
      <c r="GEI134"/>
      <c r="GEJ134"/>
      <c r="GEK134"/>
      <c r="GEL134"/>
      <c r="GEM134"/>
      <c r="GEN134"/>
      <c r="GEO134"/>
      <c r="GEP134"/>
      <c r="GEQ134"/>
      <c r="GER134"/>
      <c r="GES134"/>
      <c r="GET134"/>
      <c r="GEU134"/>
      <c r="GEV134"/>
      <c r="GEW134"/>
      <c r="GEX134"/>
      <c r="GEY134"/>
      <c r="GEZ134"/>
      <c r="GFA134"/>
      <c r="GFB134"/>
      <c r="GFC134"/>
      <c r="GFD134"/>
      <c r="GFE134"/>
      <c r="GFF134"/>
      <c r="GFG134"/>
      <c r="GFH134"/>
      <c r="GFI134"/>
      <c r="GFJ134"/>
      <c r="GFK134"/>
      <c r="GFL134"/>
      <c r="GFM134"/>
      <c r="GFN134"/>
      <c r="GFO134"/>
      <c r="GFP134"/>
      <c r="GFQ134"/>
      <c r="GFR134"/>
      <c r="GFS134"/>
      <c r="GFT134"/>
      <c r="GFU134"/>
      <c r="GFV134"/>
      <c r="GFW134"/>
      <c r="GFX134"/>
      <c r="GFY134"/>
      <c r="GFZ134"/>
      <c r="GGA134"/>
      <c r="GGB134"/>
      <c r="GGC134"/>
      <c r="GGD134"/>
      <c r="GGE134"/>
      <c r="GGF134"/>
      <c r="GGG134"/>
      <c r="GGH134"/>
      <c r="GGI134"/>
      <c r="GGJ134"/>
      <c r="GGK134"/>
      <c r="GGL134"/>
      <c r="GGM134"/>
      <c r="GGN134"/>
      <c r="GGO134"/>
      <c r="GGP134"/>
      <c r="GGQ134"/>
      <c r="GGR134"/>
      <c r="GGS134"/>
      <c r="GGT134"/>
      <c r="GGU134"/>
      <c r="GGV134"/>
      <c r="GGW134"/>
      <c r="GGX134"/>
      <c r="GGY134"/>
      <c r="GGZ134"/>
      <c r="GHA134"/>
      <c r="GHB134"/>
      <c r="GHC134"/>
      <c r="GHD134"/>
      <c r="GHE134"/>
      <c r="GHF134"/>
      <c r="GHG134"/>
      <c r="GHH134"/>
      <c r="GHI134"/>
      <c r="GHJ134"/>
      <c r="GHK134"/>
      <c r="GHL134"/>
      <c r="GHM134"/>
      <c r="GHN134"/>
      <c r="GHO134"/>
      <c r="GHP134"/>
      <c r="GHQ134"/>
      <c r="GHR134"/>
      <c r="GHS134"/>
      <c r="GHT134"/>
      <c r="GHU134"/>
      <c r="GHV134"/>
      <c r="GHW134"/>
      <c r="GHX134"/>
      <c r="GHY134"/>
      <c r="GHZ134"/>
      <c r="GIA134"/>
      <c r="GIB134"/>
      <c r="GIC134"/>
      <c r="GID134"/>
      <c r="GIE134"/>
      <c r="GIF134"/>
      <c r="GIG134"/>
      <c r="GIH134"/>
      <c r="GII134"/>
      <c r="GIJ134"/>
      <c r="GIK134"/>
      <c r="GIL134"/>
      <c r="GIM134"/>
      <c r="GIN134"/>
      <c r="GIO134"/>
      <c r="GIP134"/>
      <c r="GIQ134"/>
      <c r="GIR134"/>
      <c r="GIS134"/>
      <c r="GIT134"/>
      <c r="GIU134"/>
      <c r="GIV134"/>
      <c r="GIW134"/>
      <c r="GIX134"/>
      <c r="GIY134"/>
      <c r="GIZ134"/>
      <c r="GJA134"/>
      <c r="GJB134"/>
      <c r="GJC134"/>
      <c r="GJD134"/>
      <c r="GJE134"/>
      <c r="GJF134"/>
      <c r="GJG134"/>
      <c r="GJH134"/>
      <c r="GJI134"/>
      <c r="GJJ134"/>
      <c r="GJK134"/>
      <c r="GJL134"/>
      <c r="GJM134"/>
      <c r="GJN134"/>
      <c r="GJO134"/>
      <c r="GJP134"/>
      <c r="GJQ134"/>
      <c r="GJR134"/>
      <c r="GJS134"/>
      <c r="GJT134"/>
      <c r="GJU134"/>
      <c r="GJV134"/>
      <c r="GJW134"/>
      <c r="GJX134"/>
      <c r="GJY134"/>
      <c r="GJZ134"/>
      <c r="GKA134"/>
      <c r="GKB134"/>
      <c r="GKC134"/>
      <c r="GKD134"/>
      <c r="GKE134"/>
      <c r="GKF134"/>
      <c r="GKG134"/>
      <c r="GKH134"/>
      <c r="GKI134"/>
      <c r="GKJ134"/>
      <c r="GKK134"/>
      <c r="GKL134"/>
      <c r="GKM134"/>
      <c r="GKN134"/>
      <c r="GKO134"/>
      <c r="GKP134"/>
      <c r="GKQ134"/>
      <c r="GKR134"/>
      <c r="GKS134"/>
      <c r="GKT134"/>
      <c r="GKU134"/>
      <c r="GKV134"/>
      <c r="GKW134"/>
      <c r="GKX134"/>
      <c r="GKY134"/>
      <c r="GKZ134"/>
      <c r="GLA134"/>
      <c r="GLB134"/>
      <c r="GLC134"/>
      <c r="GLD134"/>
      <c r="GLE134"/>
      <c r="GLF134"/>
      <c r="GLG134"/>
      <c r="GLH134"/>
      <c r="GLI134"/>
      <c r="GLJ134"/>
      <c r="GLK134"/>
      <c r="GLL134"/>
      <c r="GLM134"/>
      <c r="GLN134"/>
      <c r="GLO134"/>
      <c r="GLP134"/>
      <c r="GLQ134"/>
      <c r="GLR134"/>
      <c r="GLS134"/>
      <c r="GLT134"/>
      <c r="GLU134"/>
      <c r="GLV134"/>
      <c r="GLW134"/>
      <c r="GLX134"/>
      <c r="GLY134"/>
      <c r="GLZ134"/>
      <c r="GMA134"/>
      <c r="GMB134"/>
      <c r="GMC134"/>
      <c r="GMD134"/>
      <c r="GME134"/>
      <c r="GMF134"/>
      <c r="GMG134"/>
      <c r="GMH134"/>
      <c r="GMI134"/>
      <c r="GMJ134"/>
      <c r="GMK134"/>
      <c r="GML134"/>
      <c r="GMM134"/>
      <c r="GMN134"/>
      <c r="GMO134"/>
      <c r="GMP134"/>
      <c r="GMQ134"/>
      <c r="GMR134"/>
      <c r="GMS134"/>
      <c r="GMT134"/>
      <c r="GMU134"/>
      <c r="GMV134"/>
      <c r="GMW134"/>
      <c r="GMX134"/>
      <c r="GMY134"/>
      <c r="GMZ134"/>
      <c r="GNA134"/>
      <c r="GNB134"/>
      <c r="GNC134"/>
      <c r="GND134"/>
      <c r="GNE134"/>
      <c r="GNF134"/>
      <c r="GNG134"/>
      <c r="GNH134"/>
      <c r="GNI134"/>
      <c r="GNJ134"/>
      <c r="GNK134"/>
      <c r="GNL134"/>
      <c r="GNM134"/>
      <c r="GNN134"/>
      <c r="GNO134"/>
      <c r="GNP134"/>
      <c r="GNQ134"/>
      <c r="GNR134"/>
      <c r="GNS134"/>
      <c r="GNT134"/>
      <c r="GNU134"/>
      <c r="GNV134"/>
      <c r="GNW134"/>
      <c r="GNX134"/>
      <c r="GNY134"/>
      <c r="GNZ134"/>
      <c r="GOA134"/>
      <c r="GOB134"/>
      <c r="GOC134"/>
      <c r="GOD134"/>
      <c r="GOE134"/>
      <c r="GOF134"/>
      <c r="GOG134"/>
      <c r="GOH134"/>
      <c r="GOI134"/>
      <c r="GOJ134"/>
      <c r="GOK134"/>
      <c r="GOL134"/>
      <c r="GOM134"/>
      <c r="GON134"/>
      <c r="GOO134"/>
      <c r="GOP134"/>
      <c r="GOQ134"/>
      <c r="GOR134"/>
      <c r="GOS134"/>
      <c r="GOT134"/>
      <c r="GOU134"/>
      <c r="GOV134"/>
      <c r="GOW134"/>
      <c r="GOX134"/>
      <c r="GOY134"/>
      <c r="GOZ134"/>
      <c r="GPA134"/>
      <c r="GPB134"/>
      <c r="GPC134"/>
      <c r="GPD134"/>
      <c r="GPE134"/>
      <c r="GPF134"/>
      <c r="GPG134"/>
      <c r="GPH134"/>
      <c r="GPI134"/>
      <c r="GPJ134"/>
      <c r="GPK134"/>
      <c r="GPL134"/>
      <c r="GPM134"/>
      <c r="GPN134"/>
      <c r="GPO134"/>
      <c r="GPP134"/>
      <c r="GPQ134"/>
      <c r="GPR134"/>
      <c r="GPS134"/>
      <c r="GPT134"/>
      <c r="GPU134"/>
      <c r="GPV134"/>
      <c r="GPW134"/>
      <c r="GPX134"/>
      <c r="GPY134"/>
      <c r="GPZ134"/>
      <c r="GQA134"/>
      <c r="GQB134"/>
      <c r="GQC134"/>
      <c r="GQD134"/>
      <c r="GQE134"/>
      <c r="GQF134"/>
      <c r="GQG134"/>
      <c r="GQH134"/>
      <c r="GQI134"/>
      <c r="GQJ134"/>
      <c r="GQK134"/>
      <c r="GQL134"/>
      <c r="GQM134"/>
      <c r="GQN134"/>
      <c r="GQO134"/>
      <c r="GQP134"/>
      <c r="GQQ134"/>
      <c r="GQR134"/>
      <c r="GQS134"/>
      <c r="GQT134"/>
      <c r="GQU134"/>
      <c r="GQV134"/>
      <c r="GQW134"/>
      <c r="GQX134"/>
      <c r="GQY134"/>
      <c r="GQZ134"/>
      <c r="GRA134"/>
      <c r="GRB134"/>
      <c r="GRC134"/>
      <c r="GRD134"/>
      <c r="GRE134"/>
      <c r="GRF134"/>
      <c r="GRG134"/>
      <c r="GRH134"/>
      <c r="GRI134"/>
      <c r="GRJ134"/>
      <c r="GRK134"/>
      <c r="GRL134"/>
      <c r="GRM134"/>
      <c r="GRN134"/>
      <c r="GRO134"/>
      <c r="GRP134"/>
      <c r="GRQ134"/>
      <c r="GRR134"/>
      <c r="GRS134"/>
      <c r="GRT134"/>
      <c r="GRU134"/>
      <c r="GRV134"/>
      <c r="GRW134"/>
      <c r="GRX134"/>
      <c r="GRY134"/>
      <c r="GRZ134"/>
      <c r="GSA134"/>
      <c r="GSB134"/>
      <c r="GSC134"/>
      <c r="GSD134"/>
      <c r="GSE134"/>
      <c r="GSF134"/>
      <c r="GSG134"/>
      <c r="GSH134"/>
      <c r="GSI134"/>
      <c r="GSJ134"/>
      <c r="GSK134"/>
      <c r="GSL134"/>
      <c r="GSM134"/>
      <c r="GSN134"/>
      <c r="GSO134"/>
      <c r="GSP134"/>
      <c r="GSQ134"/>
      <c r="GSR134"/>
      <c r="GSS134"/>
      <c r="GST134"/>
      <c r="GSU134"/>
      <c r="GSV134"/>
      <c r="GSW134"/>
      <c r="GSX134"/>
      <c r="GSY134"/>
      <c r="GSZ134"/>
      <c r="GTA134"/>
      <c r="GTB134"/>
      <c r="GTC134"/>
      <c r="GTD134"/>
      <c r="GTE134"/>
      <c r="GTF134"/>
      <c r="GTG134"/>
      <c r="GTH134"/>
      <c r="GTI134"/>
      <c r="GTJ134"/>
      <c r="GTK134"/>
      <c r="GTL134"/>
      <c r="GTM134"/>
      <c r="GTN134"/>
      <c r="GTO134"/>
      <c r="GTP134"/>
      <c r="GTQ134"/>
      <c r="GTR134"/>
      <c r="GTS134"/>
      <c r="GTT134"/>
      <c r="GTU134"/>
      <c r="GTV134"/>
      <c r="GTW134"/>
      <c r="GTX134"/>
      <c r="GTY134"/>
      <c r="GTZ134"/>
      <c r="GUA134"/>
      <c r="GUB134"/>
      <c r="GUC134"/>
      <c r="GUD134"/>
      <c r="GUE134"/>
      <c r="GUF134"/>
      <c r="GUG134"/>
      <c r="GUH134"/>
      <c r="GUI134"/>
      <c r="GUJ134"/>
      <c r="GUK134"/>
      <c r="GUL134"/>
      <c r="GUM134"/>
      <c r="GUN134"/>
      <c r="GUO134"/>
      <c r="GUP134"/>
      <c r="GUQ134"/>
      <c r="GUR134"/>
      <c r="GUS134"/>
      <c r="GUT134"/>
      <c r="GUU134"/>
      <c r="GUV134"/>
      <c r="GUW134"/>
      <c r="GUX134"/>
      <c r="GUY134"/>
      <c r="GUZ134"/>
      <c r="GVA134"/>
      <c r="GVB134"/>
      <c r="GVC134"/>
      <c r="GVD134"/>
      <c r="GVE134"/>
      <c r="GVF134"/>
      <c r="GVG134"/>
      <c r="GVH134"/>
      <c r="GVI134"/>
      <c r="GVJ134"/>
      <c r="GVK134"/>
      <c r="GVL134"/>
      <c r="GVM134"/>
      <c r="GVN134"/>
      <c r="GVO134"/>
      <c r="GVP134"/>
      <c r="GVQ134"/>
      <c r="GVR134"/>
      <c r="GVS134"/>
      <c r="GVT134"/>
      <c r="GVU134"/>
      <c r="GVV134"/>
      <c r="GVW134"/>
      <c r="GVX134"/>
      <c r="GVY134"/>
      <c r="GVZ134"/>
      <c r="GWA134"/>
      <c r="GWB134"/>
      <c r="GWC134"/>
      <c r="GWD134"/>
      <c r="GWE134"/>
      <c r="GWF134"/>
      <c r="GWG134"/>
      <c r="GWH134"/>
      <c r="GWI134"/>
      <c r="GWJ134"/>
      <c r="GWK134"/>
      <c r="GWL134"/>
      <c r="GWM134"/>
      <c r="GWN134"/>
      <c r="GWO134"/>
      <c r="GWP134"/>
      <c r="GWQ134"/>
      <c r="GWR134"/>
      <c r="GWS134"/>
      <c r="GWT134"/>
      <c r="GWU134"/>
      <c r="GWV134"/>
      <c r="GWW134"/>
      <c r="GWX134"/>
      <c r="GWY134"/>
      <c r="GWZ134"/>
      <c r="GXA134"/>
      <c r="GXB134"/>
      <c r="GXC134"/>
      <c r="GXD134"/>
      <c r="GXE134"/>
      <c r="GXF134"/>
      <c r="GXG134"/>
      <c r="GXH134"/>
      <c r="GXI134"/>
      <c r="GXJ134"/>
      <c r="GXK134"/>
      <c r="GXL134"/>
      <c r="GXM134"/>
      <c r="GXN134"/>
      <c r="GXO134"/>
      <c r="GXP134"/>
      <c r="GXQ134"/>
      <c r="GXR134"/>
      <c r="GXS134"/>
      <c r="GXT134"/>
      <c r="GXU134"/>
      <c r="GXV134"/>
      <c r="GXW134"/>
      <c r="GXX134"/>
      <c r="GXY134"/>
      <c r="GXZ134"/>
      <c r="GYA134"/>
      <c r="GYB134"/>
      <c r="GYC134"/>
      <c r="GYD134"/>
      <c r="GYE134"/>
      <c r="GYF134"/>
      <c r="GYG134"/>
      <c r="GYH134"/>
      <c r="GYI134"/>
      <c r="GYJ134"/>
      <c r="GYK134"/>
      <c r="GYL134"/>
      <c r="GYM134"/>
      <c r="GYN134"/>
      <c r="GYO134"/>
      <c r="GYP134"/>
      <c r="GYQ134"/>
      <c r="GYR134"/>
      <c r="GYS134"/>
      <c r="GYT134"/>
      <c r="GYU134"/>
      <c r="GYV134"/>
      <c r="GYW134"/>
      <c r="GYX134"/>
      <c r="GYY134"/>
      <c r="GYZ134"/>
      <c r="GZA134"/>
      <c r="GZB134"/>
      <c r="GZC134"/>
      <c r="GZD134"/>
      <c r="GZE134"/>
      <c r="GZF134"/>
      <c r="GZG134"/>
      <c r="GZH134"/>
      <c r="GZI134"/>
      <c r="GZJ134"/>
      <c r="GZK134"/>
      <c r="GZL134"/>
      <c r="GZM134"/>
      <c r="GZN134"/>
      <c r="GZO134"/>
      <c r="GZP134"/>
      <c r="GZQ134"/>
      <c r="GZR134"/>
      <c r="GZS134"/>
      <c r="GZT134"/>
      <c r="GZU134"/>
      <c r="GZV134"/>
      <c r="GZW134"/>
      <c r="GZX134"/>
      <c r="GZY134"/>
      <c r="GZZ134"/>
      <c r="HAA134"/>
      <c r="HAB134"/>
      <c r="HAC134"/>
      <c r="HAD134"/>
      <c r="HAE134"/>
      <c r="HAF134"/>
      <c r="HAG134"/>
      <c r="HAH134"/>
      <c r="HAI134"/>
      <c r="HAJ134"/>
      <c r="HAK134"/>
      <c r="HAL134"/>
      <c r="HAM134"/>
      <c r="HAN134"/>
      <c r="HAO134"/>
      <c r="HAP134"/>
      <c r="HAQ134"/>
      <c r="HAR134"/>
      <c r="HAS134"/>
      <c r="HAT134"/>
      <c r="HAU134"/>
      <c r="HAV134"/>
      <c r="HAW134"/>
      <c r="HAX134"/>
      <c r="HAY134"/>
      <c r="HAZ134"/>
      <c r="HBA134"/>
      <c r="HBB134"/>
      <c r="HBC134"/>
      <c r="HBD134"/>
      <c r="HBE134"/>
      <c r="HBF134"/>
      <c r="HBG134"/>
      <c r="HBH134"/>
      <c r="HBI134"/>
      <c r="HBJ134"/>
      <c r="HBK134"/>
      <c r="HBL134"/>
      <c r="HBM134"/>
      <c r="HBN134"/>
      <c r="HBO134"/>
      <c r="HBP134"/>
      <c r="HBQ134"/>
      <c r="HBR134"/>
      <c r="HBS134"/>
      <c r="HBT134"/>
      <c r="HBU134"/>
      <c r="HBV134"/>
      <c r="HBW134"/>
      <c r="HBX134"/>
      <c r="HBY134"/>
      <c r="HBZ134"/>
      <c r="HCA134"/>
      <c r="HCB134"/>
      <c r="HCC134"/>
      <c r="HCD134"/>
      <c r="HCE134"/>
      <c r="HCF134"/>
      <c r="HCG134"/>
      <c r="HCH134"/>
      <c r="HCI134"/>
      <c r="HCJ134"/>
      <c r="HCK134"/>
      <c r="HCL134"/>
      <c r="HCM134"/>
      <c r="HCN134"/>
      <c r="HCO134"/>
      <c r="HCP134"/>
      <c r="HCQ134"/>
      <c r="HCR134"/>
      <c r="HCS134"/>
      <c r="HCT134"/>
      <c r="HCU134"/>
      <c r="HCV134"/>
      <c r="HCW134"/>
      <c r="HCX134"/>
      <c r="HCY134"/>
      <c r="HCZ134"/>
      <c r="HDA134"/>
      <c r="HDB134"/>
      <c r="HDC134"/>
      <c r="HDD134"/>
      <c r="HDE134"/>
      <c r="HDF134"/>
      <c r="HDG134"/>
      <c r="HDH134"/>
      <c r="HDI134"/>
      <c r="HDJ134"/>
      <c r="HDK134"/>
      <c r="HDL134"/>
      <c r="HDM134"/>
      <c r="HDN134"/>
      <c r="HDO134"/>
      <c r="HDP134"/>
      <c r="HDQ134"/>
      <c r="HDR134"/>
      <c r="HDS134"/>
      <c r="HDT134"/>
      <c r="HDU134"/>
      <c r="HDV134"/>
      <c r="HDW134"/>
      <c r="HDX134"/>
      <c r="HDY134"/>
      <c r="HDZ134"/>
      <c r="HEA134"/>
      <c r="HEB134"/>
      <c r="HEC134"/>
      <c r="HED134"/>
      <c r="HEE134"/>
      <c r="HEF134"/>
      <c r="HEG134"/>
      <c r="HEH134"/>
      <c r="HEI134"/>
      <c r="HEJ134"/>
      <c r="HEK134"/>
      <c r="HEL134"/>
      <c r="HEM134"/>
      <c r="HEN134"/>
      <c r="HEO134"/>
      <c r="HEP134"/>
      <c r="HEQ134"/>
      <c r="HER134"/>
      <c r="HES134"/>
      <c r="HET134"/>
      <c r="HEU134"/>
      <c r="HEV134"/>
      <c r="HEW134"/>
      <c r="HEX134"/>
      <c r="HEY134"/>
      <c r="HEZ134"/>
      <c r="HFA134"/>
      <c r="HFB134"/>
      <c r="HFC134"/>
      <c r="HFD134"/>
      <c r="HFE134"/>
      <c r="HFF134"/>
      <c r="HFG134"/>
      <c r="HFH134"/>
      <c r="HFI134"/>
      <c r="HFJ134"/>
      <c r="HFK134"/>
      <c r="HFL134"/>
      <c r="HFM134"/>
      <c r="HFN134"/>
      <c r="HFO134"/>
      <c r="HFP134"/>
      <c r="HFQ134"/>
      <c r="HFR134"/>
      <c r="HFS134"/>
      <c r="HFT134"/>
      <c r="HFU134"/>
      <c r="HFV134"/>
      <c r="HFW134"/>
      <c r="HFX134"/>
      <c r="HFY134"/>
      <c r="HFZ134"/>
      <c r="HGA134"/>
      <c r="HGB134"/>
      <c r="HGC134"/>
      <c r="HGD134"/>
      <c r="HGE134"/>
      <c r="HGF134"/>
      <c r="HGG134"/>
      <c r="HGH134"/>
      <c r="HGI134"/>
      <c r="HGJ134"/>
      <c r="HGK134"/>
      <c r="HGL134"/>
      <c r="HGM134"/>
      <c r="HGN134"/>
      <c r="HGO134"/>
      <c r="HGP134"/>
      <c r="HGQ134"/>
      <c r="HGR134"/>
      <c r="HGS134"/>
      <c r="HGT134"/>
      <c r="HGU134"/>
      <c r="HGV134"/>
      <c r="HGW134"/>
      <c r="HGX134"/>
      <c r="HGY134"/>
      <c r="HGZ134"/>
      <c r="HHA134"/>
      <c r="HHB134"/>
      <c r="HHC134"/>
      <c r="HHD134"/>
      <c r="HHE134"/>
      <c r="HHF134"/>
      <c r="HHG134"/>
      <c r="HHH134"/>
      <c r="HHI134"/>
      <c r="HHJ134"/>
      <c r="HHK134"/>
      <c r="HHL134"/>
      <c r="HHM134"/>
      <c r="HHN134"/>
      <c r="HHO134"/>
      <c r="HHP134"/>
      <c r="HHQ134"/>
      <c r="HHR134"/>
      <c r="HHS134"/>
      <c r="HHT134"/>
      <c r="HHU134"/>
      <c r="HHV134"/>
      <c r="HHW134"/>
      <c r="HHX134"/>
      <c r="HHY134"/>
      <c r="HHZ134"/>
      <c r="HIA134"/>
      <c r="HIB134"/>
      <c r="HIC134"/>
      <c r="HID134"/>
      <c r="HIE134"/>
      <c r="HIF134"/>
      <c r="HIG134"/>
      <c r="HIH134"/>
      <c r="HII134"/>
      <c r="HIJ134"/>
      <c r="HIK134"/>
      <c r="HIL134"/>
      <c r="HIM134"/>
      <c r="HIN134"/>
      <c r="HIO134"/>
      <c r="HIP134"/>
      <c r="HIQ134"/>
      <c r="HIR134"/>
      <c r="HIS134"/>
      <c r="HIT134"/>
      <c r="HIU134"/>
      <c r="HIV134"/>
      <c r="HIW134"/>
      <c r="HIX134"/>
      <c r="HIY134"/>
      <c r="HIZ134"/>
      <c r="HJA134"/>
      <c r="HJB134"/>
      <c r="HJC134"/>
      <c r="HJD134"/>
      <c r="HJE134"/>
      <c r="HJF134"/>
      <c r="HJG134"/>
      <c r="HJH134"/>
      <c r="HJI134"/>
      <c r="HJJ134"/>
      <c r="HJK134"/>
      <c r="HJL134"/>
      <c r="HJM134"/>
      <c r="HJN134"/>
      <c r="HJO134"/>
      <c r="HJP134"/>
      <c r="HJQ134"/>
      <c r="HJR134"/>
      <c r="HJS134"/>
      <c r="HJT134"/>
      <c r="HJU134"/>
      <c r="HJV134"/>
      <c r="HJW134"/>
      <c r="HJX134"/>
      <c r="HJY134"/>
      <c r="HJZ134"/>
      <c r="HKA134"/>
      <c r="HKB134"/>
      <c r="HKC134"/>
      <c r="HKD134"/>
      <c r="HKE134"/>
      <c r="HKF134"/>
      <c r="HKG134"/>
      <c r="HKH134"/>
      <c r="HKI134"/>
      <c r="HKJ134"/>
      <c r="HKK134"/>
      <c r="HKL134"/>
      <c r="HKM134"/>
      <c r="HKN134"/>
      <c r="HKO134"/>
      <c r="HKP134"/>
      <c r="HKQ134"/>
      <c r="HKR134"/>
      <c r="HKS134"/>
      <c r="HKT134"/>
      <c r="HKU134"/>
      <c r="HKV134"/>
      <c r="HKW134"/>
      <c r="HKX134"/>
      <c r="HKY134"/>
      <c r="HKZ134"/>
      <c r="HLA134"/>
      <c r="HLB134"/>
      <c r="HLC134"/>
      <c r="HLD134"/>
      <c r="HLE134"/>
      <c r="HLF134"/>
      <c r="HLG134"/>
      <c r="HLH134"/>
      <c r="HLI134"/>
      <c r="HLJ134"/>
      <c r="HLK134"/>
      <c r="HLL134"/>
      <c r="HLM134"/>
      <c r="HLN134"/>
      <c r="HLO134"/>
      <c r="HLP134"/>
      <c r="HLQ134"/>
      <c r="HLR134"/>
      <c r="HLS134"/>
      <c r="HLT134"/>
      <c r="HLU134"/>
      <c r="HLV134"/>
      <c r="HLW134"/>
      <c r="HLX134"/>
      <c r="HLY134"/>
      <c r="HLZ134"/>
      <c r="HMA134"/>
      <c r="HMB134"/>
      <c r="HMC134"/>
      <c r="HMD134"/>
      <c r="HME134"/>
      <c r="HMF134"/>
      <c r="HMG134"/>
      <c r="HMH134"/>
      <c r="HMI134"/>
      <c r="HMJ134"/>
      <c r="HMK134"/>
      <c r="HML134"/>
      <c r="HMM134"/>
      <c r="HMN134"/>
      <c r="HMO134"/>
      <c r="HMP134"/>
      <c r="HMQ134"/>
      <c r="HMR134"/>
      <c r="HMS134"/>
      <c r="HMT134"/>
      <c r="HMU134"/>
      <c r="HMV134"/>
      <c r="HMW134"/>
      <c r="HMX134"/>
      <c r="HMY134"/>
      <c r="HMZ134"/>
      <c r="HNA134"/>
      <c r="HNB134"/>
      <c r="HNC134"/>
      <c r="HND134"/>
      <c r="HNE134"/>
      <c r="HNF134"/>
      <c r="HNG134"/>
      <c r="HNH134"/>
      <c r="HNI134"/>
      <c r="HNJ134"/>
      <c r="HNK134"/>
      <c r="HNL134"/>
      <c r="HNM134"/>
      <c r="HNN134"/>
      <c r="HNO134"/>
      <c r="HNP134"/>
      <c r="HNQ134"/>
      <c r="HNR134"/>
      <c r="HNS134"/>
      <c r="HNT134"/>
      <c r="HNU134"/>
      <c r="HNV134"/>
      <c r="HNW134"/>
      <c r="HNX134"/>
      <c r="HNY134"/>
      <c r="HNZ134"/>
      <c r="HOA134"/>
      <c r="HOB134"/>
      <c r="HOC134"/>
      <c r="HOD134"/>
      <c r="HOE134"/>
      <c r="HOF134"/>
      <c r="HOG134"/>
      <c r="HOH134"/>
      <c r="HOI134"/>
      <c r="HOJ134"/>
      <c r="HOK134"/>
      <c r="HOL134"/>
      <c r="HOM134"/>
      <c r="HON134"/>
      <c r="HOO134"/>
      <c r="HOP134"/>
      <c r="HOQ134"/>
      <c r="HOR134"/>
      <c r="HOS134"/>
      <c r="HOT134"/>
      <c r="HOU134"/>
      <c r="HOV134"/>
      <c r="HOW134"/>
      <c r="HOX134"/>
      <c r="HOY134"/>
      <c r="HOZ134"/>
      <c r="HPA134"/>
      <c r="HPB134"/>
      <c r="HPC134"/>
      <c r="HPD134"/>
      <c r="HPE134"/>
      <c r="HPF134"/>
      <c r="HPG134"/>
      <c r="HPH134"/>
      <c r="HPI134"/>
      <c r="HPJ134"/>
      <c r="HPK134"/>
      <c r="HPL134"/>
      <c r="HPM134"/>
      <c r="HPN134"/>
      <c r="HPO134"/>
      <c r="HPP134"/>
      <c r="HPQ134"/>
      <c r="HPR134"/>
      <c r="HPS134"/>
      <c r="HPT134"/>
      <c r="HPU134"/>
      <c r="HPV134"/>
      <c r="HPW134"/>
      <c r="HPX134"/>
      <c r="HPY134"/>
      <c r="HPZ134"/>
      <c r="HQA134"/>
      <c r="HQB134"/>
      <c r="HQC134"/>
      <c r="HQD134"/>
      <c r="HQE134"/>
      <c r="HQF134"/>
      <c r="HQG134"/>
      <c r="HQH134"/>
      <c r="HQI134"/>
      <c r="HQJ134"/>
      <c r="HQK134"/>
      <c r="HQL134"/>
      <c r="HQM134"/>
      <c r="HQN134"/>
      <c r="HQO134"/>
      <c r="HQP134"/>
      <c r="HQQ134"/>
      <c r="HQR134"/>
      <c r="HQS134"/>
      <c r="HQT134"/>
      <c r="HQU134"/>
      <c r="HQV134"/>
      <c r="HQW134"/>
      <c r="HQX134"/>
      <c r="HQY134"/>
      <c r="HQZ134"/>
      <c r="HRA134"/>
      <c r="HRB134"/>
      <c r="HRC134"/>
      <c r="HRD134"/>
      <c r="HRE134"/>
      <c r="HRF134"/>
      <c r="HRG134"/>
      <c r="HRH134"/>
      <c r="HRI134"/>
      <c r="HRJ134"/>
      <c r="HRK134"/>
      <c r="HRL134"/>
      <c r="HRM134"/>
      <c r="HRN134"/>
      <c r="HRO134"/>
      <c r="HRP134"/>
      <c r="HRQ134"/>
      <c r="HRR134"/>
      <c r="HRS134"/>
      <c r="HRT134"/>
      <c r="HRU134"/>
      <c r="HRV134"/>
      <c r="HRW134"/>
      <c r="HRX134"/>
      <c r="HRY134"/>
      <c r="HRZ134"/>
      <c r="HSA134"/>
      <c r="HSB134"/>
      <c r="HSC134"/>
      <c r="HSD134"/>
      <c r="HSE134"/>
      <c r="HSF134"/>
      <c r="HSG134"/>
      <c r="HSH134"/>
      <c r="HSI134"/>
      <c r="HSJ134"/>
      <c r="HSK134"/>
      <c r="HSL134"/>
      <c r="HSM134"/>
      <c r="HSN134"/>
      <c r="HSO134"/>
      <c r="HSP134"/>
      <c r="HSQ134"/>
      <c r="HSR134"/>
      <c r="HSS134"/>
      <c r="HST134"/>
      <c r="HSU134"/>
      <c r="HSV134"/>
      <c r="HSW134"/>
      <c r="HSX134"/>
      <c r="HSY134"/>
      <c r="HSZ134"/>
      <c r="HTA134"/>
      <c r="HTB134"/>
      <c r="HTC134"/>
      <c r="HTD134"/>
      <c r="HTE134"/>
      <c r="HTF134"/>
      <c r="HTG134"/>
      <c r="HTH134"/>
      <c r="HTI134"/>
      <c r="HTJ134"/>
      <c r="HTK134"/>
      <c r="HTL134"/>
      <c r="HTM134"/>
      <c r="HTN134"/>
      <c r="HTO134"/>
      <c r="HTP134"/>
      <c r="HTQ134"/>
      <c r="HTR134"/>
      <c r="HTS134"/>
      <c r="HTT134"/>
      <c r="HTU134"/>
      <c r="HTV134"/>
      <c r="HTW134"/>
      <c r="HTX134"/>
      <c r="HTY134"/>
      <c r="HTZ134"/>
      <c r="HUA134"/>
      <c r="HUB134"/>
      <c r="HUC134"/>
      <c r="HUD134"/>
      <c r="HUE134"/>
      <c r="HUF134"/>
      <c r="HUG134"/>
      <c r="HUH134"/>
      <c r="HUI134"/>
      <c r="HUJ134"/>
      <c r="HUK134"/>
      <c r="HUL134"/>
      <c r="HUM134"/>
      <c r="HUN134"/>
      <c r="HUO134"/>
      <c r="HUP134"/>
      <c r="HUQ134"/>
      <c r="HUR134"/>
      <c r="HUS134"/>
      <c r="HUT134"/>
      <c r="HUU134"/>
      <c r="HUV134"/>
      <c r="HUW134"/>
      <c r="HUX134"/>
      <c r="HUY134"/>
      <c r="HUZ134"/>
      <c r="HVA134"/>
      <c r="HVB134"/>
      <c r="HVC134"/>
      <c r="HVD134"/>
      <c r="HVE134"/>
      <c r="HVF134"/>
      <c r="HVG134"/>
      <c r="HVH134"/>
      <c r="HVI134"/>
      <c r="HVJ134"/>
      <c r="HVK134"/>
      <c r="HVL134"/>
      <c r="HVM134"/>
      <c r="HVN134"/>
      <c r="HVO134"/>
      <c r="HVP134"/>
      <c r="HVQ134"/>
      <c r="HVR134"/>
      <c r="HVS134"/>
      <c r="HVT134"/>
      <c r="HVU134"/>
      <c r="HVV134"/>
      <c r="HVW134"/>
      <c r="HVX134"/>
      <c r="HVY134"/>
      <c r="HVZ134"/>
      <c r="HWA134"/>
      <c r="HWB134"/>
      <c r="HWC134"/>
      <c r="HWD134"/>
      <c r="HWE134"/>
      <c r="HWF134"/>
      <c r="HWG134"/>
      <c r="HWH134"/>
      <c r="HWI134"/>
      <c r="HWJ134"/>
      <c r="HWK134"/>
      <c r="HWL134"/>
      <c r="HWM134"/>
      <c r="HWN134"/>
      <c r="HWO134"/>
      <c r="HWP134"/>
      <c r="HWQ134"/>
      <c r="HWR134"/>
      <c r="HWS134"/>
      <c r="HWT134"/>
      <c r="HWU134"/>
      <c r="HWV134"/>
      <c r="HWW134"/>
      <c r="HWX134"/>
      <c r="HWY134"/>
      <c r="HWZ134"/>
      <c r="HXA134"/>
      <c r="HXB134"/>
      <c r="HXC134"/>
      <c r="HXD134"/>
      <c r="HXE134"/>
      <c r="HXF134"/>
      <c r="HXG134"/>
      <c r="HXH134"/>
      <c r="HXI134"/>
      <c r="HXJ134"/>
      <c r="HXK134"/>
      <c r="HXL134"/>
      <c r="HXM134"/>
      <c r="HXN134"/>
      <c r="HXO134"/>
      <c r="HXP134"/>
      <c r="HXQ134"/>
      <c r="HXR134"/>
      <c r="HXS134"/>
      <c r="HXT134"/>
      <c r="HXU134"/>
      <c r="HXV134"/>
      <c r="HXW134"/>
      <c r="HXX134"/>
      <c r="HXY134"/>
      <c r="HXZ134"/>
      <c r="HYA134"/>
      <c r="HYB134"/>
      <c r="HYC134"/>
      <c r="HYD134"/>
      <c r="HYE134"/>
      <c r="HYF134"/>
      <c r="HYG134"/>
      <c r="HYH134"/>
      <c r="HYI134"/>
      <c r="HYJ134"/>
      <c r="HYK134"/>
      <c r="HYL134"/>
      <c r="HYM134"/>
      <c r="HYN134"/>
      <c r="HYO134"/>
      <c r="HYP134"/>
      <c r="HYQ134"/>
      <c r="HYR134"/>
      <c r="HYS134"/>
      <c r="HYT134"/>
      <c r="HYU134"/>
      <c r="HYV134"/>
      <c r="HYW134"/>
      <c r="HYX134"/>
      <c r="HYY134"/>
      <c r="HYZ134"/>
      <c r="HZA134"/>
      <c r="HZB134"/>
      <c r="HZC134"/>
      <c r="HZD134"/>
      <c r="HZE134"/>
      <c r="HZF134"/>
      <c r="HZG134"/>
      <c r="HZH134"/>
      <c r="HZI134"/>
      <c r="HZJ134"/>
      <c r="HZK134"/>
      <c r="HZL134"/>
      <c r="HZM134"/>
      <c r="HZN134"/>
      <c r="HZO134"/>
      <c r="HZP134"/>
      <c r="HZQ134"/>
      <c r="HZR134"/>
      <c r="HZS134"/>
      <c r="HZT134"/>
      <c r="HZU134"/>
      <c r="HZV134"/>
      <c r="HZW134"/>
      <c r="HZX134"/>
      <c r="HZY134"/>
      <c r="HZZ134"/>
      <c r="IAA134"/>
      <c r="IAB134"/>
      <c r="IAC134"/>
      <c r="IAD134"/>
      <c r="IAE134"/>
      <c r="IAF134"/>
      <c r="IAG134"/>
      <c r="IAH134"/>
      <c r="IAI134"/>
      <c r="IAJ134"/>
      <c r="IAK134"/>
      <c r="IAL134"/>
      <c r="IAM134"/>
      <c r="IAN134"/>
      <c r="IAO134"/>
      <c r="IAP134"/>
      <c r="IAQ134"/>
      <c r="IAR134"/>
      <c r="IAS134"/>
      <c r="IAT134"/>
      <c r="IAU134"/>
      <c r="IAV134"/>
      <c r="IAW134"/>
      <c r="IAX134"/>
      <c r="IAY134"/>
      <c r="IAZ134"/>
      <c r="IBA134"/>
      <c r="IBB134"/>
      <c r="IBC134"/>
      <c r="IBD134"/>
      <c r="IBE134"/>
      <c r="IBF134"/>
      <c r="IBG134"/>
      <c r="IBH134"/>
      <c r="IBI134"/>
      <c r="IBJ134"/>
      <c r="IBK134"/>
      <c r="IBL134"/>
      <c r="IBM134"/>
      <c r="IBN134"/>
      <c r="IBO134"/>
      <c r="IBP134"/>
      <c r="IBQ134"/>
      <c r="IBR134"/>
      <c r="IBS134"/>
      <c r="IBT134"/>
      <c r="IBU134"/>
      <c r="IBV134"/>
      <c r="IBW134"/>
      <c r="IBX134"/>
      <c r="IBY134"/>
      <c r="IBZ134"/>
      <c r="ICA134"/>
      <c r="ICB134"/>
      <c r="ICC134"/>
      <c r="ICD134"/>
      <c r="ICE134"/>
      <c r="ICF134"/>
      <c r="ICG134"/>
      <c r="ICH134"/>
      <c r="ICI134"/>
      <c r="ICJ134"/>
      <c r="ICK134"/>
      <c r="ICL134"/>
      <c r="ICM134"/>
      <c r="ICN134"/>
      <c r="ICO134"/>
      <c r="ICP134"/>
      <c r="ICQ134"/>
      <c r="ICR134"/>
      <c r="ICS134"/>
      <c r="ICT134"/>
      <c r="ICU134"/>
      <c r="ICV134"/>
      <c r="ICW134"/>
      <c r="ICX134"/>
      <c r="ICY134"/>
      <c r="ICZ134"/>
      <c r="IDA134"/>
      <c r="IDB134"/>
      <c r="IDC134"/>
      <c r="IDD134"/>
      <c r="IDE134"/>
      <c r="IDF134"/>
      <c r="IDG134"/>
      <c r="IDH134"/>
      <c r="IDI134"/>
      <c r="IDJ134"/>
      <c r="IDK134"/>
      <c r="IDL134"/>
      <c r="IDM134"/>
      <c r="IDN134"/>
      <c r="IDO134"/>
      <c r="IDP134"/>
      <c r="IDQ134"/>
      <c r="IDR134"/>
      <c r="IDS134"/>
      <c r="IDT134"/>
      <c r="IDU134"/>
      <c r="IDV134"/>
      <c r="IDW134"/>
      <c r="IDX134"/>
      <c r="IDY134"/>
      <c r="IDZ134"/>
      <c r="IEA134"/>
      <c r="IEB134"/>
      <c r="IEC134"/>
      <c r="IED134"/>
      <c r="IEE134"/>
      <c r="IEF134"/>
      <c r="IEG134"/>
      <c r="IEH134"/>
      <c r="IEI134"/>
      <c r="IEJ134"/>
      <c r="IEK134"/>
      <c r="IEL134"/>
      <c r="IEM134"/>
      <c r="IEN134"/>
      <c r="IEO134"/>
      <c r="IEP134"/>
      <c r="IEQ134"/>
      <c r="IER134"/>
      <c r="IES134"/>
      <c r="IET134"/>
      <c r="IEU134"/>
      <c r="IEV134"/>
      <c r="IEW134"/>
      <c r="IEX134"/>
      <c r="IEY134"/>
      <c r="IEZ134"/>
      <c r="IFA134"/>
      <c r="IFB134"/>
      <c r="IFC134"/>
      <c r="IFD134"/>
      <c r="IFE134"/>
      <c r="IFF134"/>
      <c r="IFG134"/>
      <c r="IFH134"/>
      <c r="IFI134"/>
      <c r="IFJ134"/>
      <c r="IFK134"/>
      <c r="IFL134"/>
      <c r="IFM134"/>
      <c r="IFN134"/>
      <c r="IFO134"/>
      <c r="IFP134"/>
      <c r="IFQ134"/>
      <c r="IFR134"/>
      <c r="IFS134"/>
      <c r="IFT134"/>
      <c r="IFU134"/>
      <c r="IFV134"/>
      <c r="IFW134"/>
      <c r="IFX134"/>
      <c r="IFY134"/>
      <c r="IFZ134"/>
      <c r="IGA134"/>
      <c r="IGB134"/>
      <c r="IGC134"/>
      <c r="IGD134"/>
      <c r="IGE134"/>
      <c r="IGF134"/>
      <c r="IGG134"/>
      <c r="IGH134"/>
      <c r="IGI134"/>
      <c r="IGJ134"/>
      <c r="IGK134"/>
      <c r="IGL134"/>
      <c r="IGM134"/>
      <c r="IGN134"/>
      <c r="IGO134"/>
      <c r="IGP134"/>
      <c r="IGQ134"/>
      <c r="IGR134"/>
      <c r="IGS134"/>
      <c r="IGT134"/>
      <c r="IGU134"/>
      <c r="IGV134"/>
      <c r="IGW134"/>
      <c r="IGX134"/>
      <c r="IGY134"/>
      <c r="IGZ134"/>
      <c r="IHA134"/>
      <c r="IHB134"/>
      <c r="IHC134"/>
      <c r="IHD134"/>
      <c r="IHE134"/>
      <c r="IHF134"/>
      <c r="IHG134"/>
      <c r="IHH134"/>
      <c r="IHI134"/>
      <c r="IHJ134"/>
      <c r="IHK134"/>
      <c r="IHL134"/>
      <c r="IHM134"/>
      <c r="IHN134"/>
      <c r="IHO134"/>
      <c r="IHP134"/>
      <c r="IHQ134"/>
      <c r="IHR134"/>
      <c r="IHS134"/>
      <c r="IHT134"/>
      <c r="IHU134"/>
      <c r="IHV134"/>
      <c r="IHW134"/>
      <c r="IHX134"/>
      <c r="IHY134"/>
      <c r="IHZ134"/>
      <c r="IIA134"/>
      <c r="IIB134"/>
      <c r="IIC134"/>
      <c r="IID134"/>
      <c r="IIE134"/>
      <c r="IIF134"/>
      <c r="IIG134"/>
      <c r="IIH134"/>
      <c r="III134"/>
      <c r="IIJ134"/>
      <c r="IIK134"/>
      <c r="IIL134"/>
      <c r="IIM134"/>
      <c r="IIN134"/>
      <c r="IIO134"/>
      <c r="IIP134"/>
      <c r="IIQ134"/>
      <c r="IIR134"/>
      <c r="IIS134"/>
      <c r="IIT134"/>
      <c r="IIU134"/>
      <c r="IIV134"/>
      <c r="IIW134"/>
      <c r="IIX134"/>
      <c r="IIY134"/>
      <c r="IIZ134"/>
      <c r="IJA134"/>
      <c r="IJB134"/>
      <c r="IJC134"/>
      <c r="IJD134"/>
      <c r="IJE134"/>
      <c r="IJF134"/>
      <c r="IJG134"/>
      <c r="IJH134"/>
      <c r="IJI134"/>
      <c r="IJJ134"/>
      <c r="IJK134"/>
      <c r="IJL134"/>
      <c r="IJM134"/>
      <c r="IJN134"/>
      <c r="IJO134"/>
      <c r="IJP134"/>
      <c r="IJQ134"/>
      <c r="IJR134"/>
      <c r="IJS134"/>
      <c r="IJT134"/>
      <c r="IJU134"/>
      <c r="IJV134"/>
      <c r="IJW134"/>
      <c r="IJX134"/>
      <c r="IJY134"/>
      <c r="IJZ134"/>
      <c r="IKA134"/>
      <c r="IKB134"/>
      <c r="IKC134"/>
      <c r="IKD134"/>
      <c r="IKE134"/>
      <c r="IKF134"/>
      <c r="IKG134"/>
      <c r="IKH134"/>
      <c r="IKI134"/>
      <c r="IKJ134"/>
      <c r="IKK134"/>
      <c r="IKL134"/>
      <c r="IKM134"/>
      <c r="IKN134"/>
      <c r="IKO134"/>
      <c r="IKP134"/>
      <c r="IKQ134"/>
      <c r="IKR134"/>
      <c r="IKS134"/>
      <c r="IKT134"/>
      <c r="IKU134"/>
      <c r="IKV134"/>
      <c r="IKW134"/>
      <c r="IKX134"/>
      <c r="IKY134"/>
      <c r="IKZ134"/>
      <c r="ILA134"/>
      <c r="ILB134"/>
      <c r="ILC134"/>
      <c r="ILD134"/>
      <c r="ILE134"/>
      <c r="ILF134"/>
      <c r="ILG134"/>
      <c r="ILH134"/>
      <c r="ILI134"/>
      <c r="ILJ134"/>
      <c r="ILK134"/>
      <c r="ILL134"/>
      <c r="ILM134"/>
      <c r="ILN134"/>
      <c r="ILO134"/>
      <c r="ILP134"/>
      <c r="ILQ134"/>
      <c r="ILR134"/>
      <c r="ILS134"/>
      <c r="ILT134"/>
      <c r="ILU134"/>
      <c r="ILV134"/>
      <c r="ILW134"/>
      <c r="ILX134"/>
      <c r="ILY134"/>
      <c r="ILZ134"/>
      <c r="IMA134"/>
      <c r="IMB134"/>
      <c r="IMC134"/>
      <c r="IMD134"/>
      <c r="IME134"/>
      <c r="IMF134"/>
      <c r="IMG134"/>
      <c r="IMH134"/>
      <c r="IMI134"/>
      <c r="IMJ134"/>
      <c r="IMK134"/>
      <c r="IML134"/>
      <c r="IMM134"/>
      <c r="IMN134"/>
      <c r="IMO134"/>
      <c r="IMP134"/>
      <c r="IMQ134"/>
      <c r="IMR134"/>
      <c r="IMS134"/>
      <c r="IMT134"/>
      <c r="IMU134"/>
      <c r="IMV134"/>
      <c r="IMW134"/>
      <c r="IMX134"/>
      <c r="IMY134"/>
      <c r="IMZ134"/>
      <c r="INA134"/>
      <c r="INB134"/>
      <c r="INC134"/>
      <c r="IND134"/>
      <c r="INE134"/>
      <c r="INF134"/>
      <c r="ING134"/>
      <c r="INH134"/>
      <c r="INI134"/>
      <c r="INJ134"/>
      <c r="INK134"/>
      <c r="INL134"/>
      <c r="INM134"/>
      <c r="INN134"/>
      <c r="INO134"/>
      <c r="INP134"/>
      <c r="INQ134"/>
      <c r="INR134"/>
      <c r="INS134"/>
      <c r="INT134"/>
      <c r="INU134"/>
      <c r="INV134"/>
      <c r="INW134"/>
      <c r="INX134"/>
      <c r="INY134"/>
      <c r="INZ134"/>
      <c r="IOA134"/>
      <c r="IOB134"/>
      <c r="IOC134"/>
      <c r="IOD134"/>
      <c r="IOE134"/>
      <c r="IOF134"/>
      <c r="IOG134"/>
      <c r="IOH134"/>
      <c r="IOI134"/>
      <c r="IOJ134"/>
      <c r="IOK134"/>
      <c r="IOL134"/>
      <c r="IOM134"/>
      <c r="ION134"/>
      <c r="IOO134"/>
      <c r="IOP134"/>
      <c r="IOQ134"/>
      <c r="IOR134"/>
      <c r="IOS134"/>
      <c r="IOT134"/>
      <c r="IOU134"/>
      <c r="IOV134"/>
      <c r="IOW134"/>
      <c r="IOX134"/>
      <c r="IOY134"/>
      <c r="IOZ134"/>
      <c r="IPA134"/>
      <c r="IPB134"/>
      <c r="IPC134"/>
      <c r="IPD134"/>
      <c r="IPE134"/>
      <c r="IPF134"/>
      <c r="IPG134"/>
      <c r="IPH134"/>
      <c r="IPI134"/>
      <c r="IPJ134"/>
      <c r="IPK134"/>
      <c r="IPL134"/>
      <c r="IPM134"/>
      <c r="IPN134"/>
      <c r="IPO134"/>
      <c r="IPP134"/>
      <c r="IPQ134"/>
      <c r="IPR134"/>
      <c r="IPS134"/>
      <c r="IPT134"/>
      <c r="IPU134"/>
      <c r="IPV134"/>
      <c r="IPW134"/>
      <c r="IPX134"/>
      <c r="IPY134"/>
      <c r="IPZ134"/>
      <c r="IQA134"/>
      <c r="IQB134"/>
      <c r="IQC134"/>
      <c r="IQD134"/>
      <c r="IQE134"/>
      <c r="IQF134"/>
      <c r="IQG134"/>
      <c r="IQH134"/>
      <c r="IQI134"/>
      <c r="IQJ134"/>
      <c r="IQK134"/>
      <c r="IQL134"/>
      <c r="IQM134"/>
      <c r="IQN134"/>
      <c r="IQO134"/>
      <c r="IQP134"/>
      <c r="IQQ134"/>
      <c r="IQR134"/>
      <c r="IQS134"/>
      <c r="IQT134"/>
      <c r="IQU134"/>
      <c r="IQV134"/>
      <c r="IQW134"/>
      <c r="IQX134"/>
      <c r="IQY134"/>
      <c r="IQZ134"/>
      <c r="IRA134"/>
      <c r="IRB134"/>
      <c r="IRC134"/>
      <c r="IRD134"/>
      <c r="IRE134"/>
      <c r="IRF134"/>
      <c r="IRG134"/>
      <c r="IRH134"/>
      <c r="IRI134"/>
      <c r="IRJ134"/>
      <c r="IRK134"/>
      <c r="IRL134"/>
      <c r="IRM134"/>
      <c r="IRN134"/>
      <c r="IRO134"/>
      <c r="IRP134"/>
      <c r="IRQ134"/>
      <c r="IRR134"/>
      <c r="IRS134"/>
      <c r="IRT134"/>
      <c r="IRU134"/>
      <c r="IRV134"/>
      <c r="IRW134"/>
      <c r="IRX134"/>
      <c r="IRY134"/>
      <c r="IRZ134"/>
      <c r="ISA134"/>
      <c r="ISB134"/>
      <c r="ISC134"/>
      <c r="ISD134"/>
      <c r="ISE134"/>
      <c r="ISF134"/>
      <c r="ISG134"/>
      <c r="ISH134"/>
      <c r="ISI134"/>
      <c r="ISJ134"/>
      <c r="ISK134"/>
      <c r="ISL134"/>
      <c r="ISM134"/>
      <c r="ISN134"/>
      <c r="ISO134"/>
      <c r="ISP134"/>
      <c r="ISQ134"/>
      <c r="ISR134"/>
      <c r="ISS134"/>
      <c r="IST134"/>
      <c r="ISU134"/>
      <c r="ISV134"/>
      <c r="ISW134"/>
      <c r="ISX134"/>
      <c r="ISY134"/>
      <c r="ISZ134"/>
      <c r="ITA134"/>
      <c r="ITB134"/>
      <c r="ITC134"/>
      <c r="ITD134"/>
      <c r="ITE134"/>
      <c r="ITF134"/>
      <c r="ITG134"/>
      <c r="ITH134"/>
      <c r="ITI134"/>
      <c r="ITJ134"/>
      <c r="ITK134"/>
      <c r="ITL134"/>
      <c r="ITM134"/>
      <c r="ITN134"/>
      <c r="ITO134"/>
      <c r="ITP134"/>
      <c r="ITQ134"/>
      <c r="ITR134"/>
      <c r="ITS134"/>
      <c r="ITT134"/>
      <c r="ITU134"/>
      <c r="ITV134"/>
      <c r="ITW134"/>
      <c r="ITX134"/>
      <c r="ITY134"/>
      <c r="ITZ134"/>
      <c r="IUA134"/>
      <c r="IUB134"/>
      <c r="IUC134"/>
      <c r="IUD134"/>
      <c r="IUE134"/>
      <c r="IUF134"/>
      <c r="IUG134"/>
      <c r="IUH134"/>
      <c r="IUI134"/>
      <c r="IUJ134"/>
      <c r="IUK134"/>
      <c r="IUL134"/>
      <c r="IUM134"/>
      <c r="IUN134"/>
      <c r="IUO134"/>
      <c r="IUP134"/>
      <c r="IUQ134"/>
      <c r="IUR134"/>
      <c r="IUS134"/>
      <c r="IUT134"/>
      <c r="IUU134"/>
      <c r="IUV134"/>
      <c r="IUW134"/>
      <c r="IUX134"/>
      <c r="IUY134"/>
      <c r="IUZ134"/>
      <c r="IVA134"/>
      <c r="IVB134"/>
      <c r="IVC134"/>
      <c r="IVD134"/>
      <c r="IVE134"/>
      <c r="IVF134"/>
      <c r="IVG134"/>
      <c r="IVH134"/>
      <c r="IVI134"/>
      <c r="IVJ134"/>
      <c r="IVK134"/>
      <c r="IVL134"/>
      <c r="IVM134"/>
      <c r="IVN134"/>
      <c r="IVO134"/>
      <c r="IVP134"/>
      <c r="IVQ134"/>
      <c r="IVR134"/>
      <c r="IVS134"/>
      <c r="IVT134"/>
      <c r="IVU134"/>
      <c r="IVV134"/>
      <c r="IVW134"/>
      <c r="IVX134"/>
      <c r="IVY134"/>
      <c r="IVZ134"/>
      <c r="IWA134"/>
      <c r="IWB134"/>
      <c r="IWC134"/>
      <c r="IWD134"/>
      <c r="IWE134"/>
      <c r="IWF134"/>
      <c r="IWG134"/>
      <c r="IWH134"/>
      <c r="IWI134"/>
      <c r="IWJ134"/>
      <c r="IWK134"/>
      <c r="IWL134"/>
      <c r="IWM134"/>
      <c r="IWN134"/>
      <c r="IWO134"/>
      <c r="IWP134"/>
      <c r="IWQ134"/>
      <c r="IWR134"/>
      <c r="IWS134"/>
      <c r="IWT134"/>
      <c r="IWU134"/>
      <c r="IWV134"/>
      <c r="IWW134"/>
      <c r="IWX134"/>
      <c r="IWY134"/>
      <c r="IWZ134"/>
      <c r="IXA134"/>
      <c r="IXB134"/>
      <c r="IXC134"/>
      <c r="IXD134"/>
      <c r="IXE134"/>
      <c r="IXF134"/>
      <c r="IXG134"/>
      <c r="IXH134"/>
      <c r="IXI134"/>
      <c r="IXJ134"/>
      <c r="IXK134"/>
      <c r="IXL134"/>
      <c r="IXM134"/>
      <c r="IXN134"/>
      <c r="IXO134"/>
      <c r="IXP134"/>
      <c r="IXQ134"/>
      <c r="IXR134"/>
      <c r="IXS134"/>
      <c r="IXT134"/>
      <c r="IXU134"/>
      <c r="IXV134"/>
      <c r="IXW134"/>
      <c r="IXX134"/>
      <c r="IXY134"/>
      <c r="IXZ134"/>
      <c r="IYA134"/>
      <c r="IYB134"/>
      <c r="IYC134"/>
      <c r="IYD134"/>
      <c r="IYE134"/>
      <c r="IYF134"/>
      <c r="IYG134"/>
      <c r="IYH134"/>
      <c r="IYI134"/>
      <c r="IYJ134"/>
      <c r="IYK134"/>
      <c r="IYL134"/>
      <c r="IYM134"/>
      <c r="IYN134"/>
      <c r="IYO134"/>
      <c r="IYP134"/>
      <c r="IYQ134"/>
      <c r="IYR134"/>
      <c r="IYS134"/>
      <c r="IYT134"/>
      <c r="IYU134"/>
      <c r="IYV134"/>
      <c r="IYW134"/>
      <c r="IYX134"/>
      <c r="IYY134"/>
      <c r="IYZ134"/>
      <c r="IZA134"/>
      <c r="IZB134"/>
      <c r="IZC134"/>
      <c r="IZD134"/>
      <c r="IZE134"/>
      <c r="IZF134"/>
      <c r="IZG134"/>
      <c r="IZH134"/>
      <c r="IZI134"/>
      <c r="IZJ134"/>
      <c r="IZK134"/>
      <c r="IZL134"/>
      <c r="IZM134"/>
      <c r="IZN134"/>
      <c r="IZO134"/>
      <c r="IZP134"/>
      <c r="IZQ134"/>
      <c r="IZR134"/>
      <c r="IZS134"/>
      <c r="IZT134"/>
      <c r="IZU134"/>
      <c r="IZV134"/>
      <c r="IZW134"/>
      <c r="IZX134"/>
      <c r="IZY134"/>
      <c r="IZZ134"/>
      <c r="JAA134"/>
      <c r="JAB134"/>
      <c r="JAC134"/>
      <c r="JAD134"/>
      <c r="JAE134"/>
      <c r="JAF134"/>
      <c r="JAG134"/>
      <c r="JAH134"/>
      <c r="JAI134"/>
      <c r="JAJ134"/>
      <c r="JAK134"/>
      <c r="JAL134"/>
      <c r="JAM134"/>
      <c r="JAN134"/>
      <c r="JAO134"/>
      <c r="JAP134"/>
      <c r="JAQ134"/>
      <c r="JAR134"/>
      <c r="JAS134"/>
      <c r="JAT134"/>
      <c r="JAU134"/>
      <c r="JAV134"/>
      <c r="JAW134"/>
      <c r="JAX134"/>
      <c r="JAY134"/>
      <c r="JAZ134"/>
      <c r="JBA134"/>
      <c r="JBB134"/>
      <c r="JBC134"/>
      <c r="JBD134"/>
      <c r="JBE134"/>
      <c r="JBF134"/>
      <c r="JBG134"/>
      <c r="JBH134"/>
      <c r="JBI134"/>
      <c r="JBJ134"/>
      <c r="JBK134"/>
      <c r="JBL134"/>
      <c r="JBM134"/>
      <c r="JBN134"/>
      <c r="JBO134"/>
      <c r="JBP134"/>
      <c r="JBQ134"/>
      <c r="JBR134"/>
      <c r="JBS134"/>
      <c r="JBT134"/>
      <c r="JBU134"/>
      <c r="JBV134"/>
      <c r="JBW134"/>
      <c r="JBX134"/>
      <c r="JBY134"/>
      <c r="JBZ134"/>
      <c r="JCA134"/>
      <c r="JCB134"/>
      <c r="JCC134"/>
      <c r="JCD134"/>
      <c r="JCE134"/>
      <c r="JCF134"/>
      <c r="JCG134"/>
      <c r="JCH134"/>
      <c r="JCI134"/>
      <c r="JCJ134"/>
      <c r="JCK134"/>
      <c r="JCL134"/>
      <c r="JCM134"/>
      <c r="JCN134"/>
      <c r="JCO134"/>
      <c r="JCP134"/>
      <c r="JCQ134"/>
      <c r="JCR134"/>
      <c r="JCS134"/>
      <c r="JCT134"/>
      <c r="JCU134"/>
      <c r="JCV134"/>
      <c r="JCW134"/>
      <c r="JCX134"/>
      <c r="JCY134"/>
      <c r="JCZ134"/>
      <c r="JDA134"/>
      <c r="JDB134"/>
      <c r="JDC134"/>
      <c r="JDD134"/>
      <c r="JDE134"/>
      <c r="JDF134"/>
      <c r="JDG134"/>
      <c r="JDH134"/>
      <c r="JDI134"/>
      <c r="JDJ134"/>
      <c r="JDK134"/>
      <c r="JDL134"/>
      <c r="JDM134"/>
      <c r="JDN134"/>
      <c r="JDO134"/>
      <c r="JDP134"/>
      <c r="JDQ134"/>
      <c r="JDR134"/>
      <c r="JDS134"/>
      <c r="JDT134"/>
      <c r="JDU134"/>
      <c r="JDV134"/>
      <c r="JDW134"/>
      <c r="JDX134"/>
      <c r="JDY134"/>
      <c r="JDZ134"/>
      <c r="JEA134"/>
      <c r="JEB134"/>
      <c r="JEC134"/>
      <c r="JED134"/>
      <c r="JEE134"/>
      <c r="JEF134"/>
      <c r="JEG134"/>
      <c r="JEH134"/>
      <c r="JEI134"/>
      <c r="JEJ134"/>
      <c r="JEK134"/>
      <c r="JEL134"/>
      <c r="JEM134"/>
      <c r="JEN134"/>
      <c r="JEO134"/>
      <c r="JEP134"/>
      <c r="JEQ134"/>
      <c r="JER134"/>
      <c r="JES134"/>
      <c r="JET134"/>
      <c r="JEU134"/>
      <c r="JEV134"/>
      <c r="JEW134"/>
      <c r="JEX134"/>
      <c r="JEY134"/>
      <c r="JEZ134"/>
      <c r="JFA134"/>
      <c r="JFB134"/>
      <c r="JFC134"/>
      <c r="JFD134"/>
      <c r="JFE134"/>
      <c r="JFF134"/>
      <c r="JFG134"/>
      <c r="JFH134"/>
      <c r="JFI134"/>
      <c r="JFJ134"/>
      <c r="JFK134"/>
      <c r="JFL134"/>
      <c r="JFM134"/>
      <c r="JFN134"/>
      <c r="JFO134"/>
      <c r="JFP134"/>
      <c r="JFQ134"/>
      <c r="JFR134"/>
      <c r="JFS134"/>
      <c r="JFT134"/>
      <c r="JFU134"/>
      <c r="JFV134"/>
      <c r="JFW134"/>
      <c r="JFX134"/>
      <c r="JFY134"/>
      <c r="JFZ134"/>
      <c r="JGA134"/>
      <c r="JGB134"/>
      <c r="JGC134"/>
      <c r="JGD134"/>
      <c r="JGE134"/>
      <c r="JGF134"/>
      <c r="JGG134"/>
      <c r="JGH134"/>
      <c r="JGI134"/>
      <c r="JGJ134"/>
      <c r="JGK134"/>
      <c r="JGL134"/>
      <c r="JGM134"/>
      <c r="JGN134"/>
      <c r="JGO134"/>
      <c r="JGP134"/>
      <c r="JGQ134"/>
      <c r="JGR134"/>
      <c r="JGS134"/>
      <c r="JGT134"/>
      <c r="JGU134"/>
      <c r="JGV134"/>
      <c r="JGW134"/>
      <c r="JGX134"/>
      <c r="JGY134"/>
      <c r="JGZ134"/>
      <c r="JHA134"/>
      <c r="JHB134"/>
      <c r="JHC134"/>
      <c r="JHD134"/>
      <c r="JHE134"/>
      <c r="JHF134"/>
      <c r="JHG134"/>
      <c r="JHH134"/>
      <c r="JHI134"/>
      <c r="JHJ134"/>
      <c r="JHK134"/>
      <c r="JHL134"/>
      <c r="JHM134"/>
      <c r="JHN134"/>
      <c r="JHO134"/>
      <c r="JHP134"/>
      <c r="JHQ134"/>
      <c r="JHR134"/>
      <c r="JHS134"/>
      <c r="JHT134"/>
      <c r="JHU134"/>
      <c r="JHV134"/>
      <c r="JHW134"/>
      <c r="JHX134"/>
      <c r="JHY134"/>
      <c r="JHZ134"/>
      <c r="JIA134"/>
      <c r="JIB134"/>
      <c r="JIC134"/>
      <c r="JID134"/>
      <c r="JIE134"/>
      <c r="JIF134"/>
      <c r="JIG134"/>
      <c r="JIH134"/>
      <c r="JII134"/>
      <c r="JIJ134"/>
      <c r="JIK134"/>
      <c r="JIL134"/>
      <c r="JIM134"/>
      <c r="JIN134"/>
      <c r="JIO134"/>
      <c r="JIP134"/>
      <c r="JIQ134"/>
      <c r="JIR134"/>
      <c r="JIS134"/>
      <c r="JIT134"/>
      <c r="JIU134"/>
      <c r="JIV134"/>
      <c r="JIW134"/>
      <c r="JIX134"/>
      <c r="JIY134"/>
      <c r="JIZ134"/>
      <c r="JJA134"/>
      <c r="JJB134"/>
      <c r="JJC134"/>
      <c r="JJD134"/>
      <c r="JJE134"/>
      <c r="JJF134"/>
      <c r="JJG134"/>
      <c r="JJH134"/>
      <c r="JJI134"/>
      <c r="JJJ134"/>
      <c r="JJK134"/>
      <c r="JJL134"/>
      <c r="JJM134"/>
      <c r="JJN134"/>
      <c r="JJO134"/>
      <c r="JJP134"/>
      <c r="JJQ134"/>
      <c r="JJR134"/>
      <c r="JJS134"/>
      <c r="JJT134"/>
      <c r="JJU134"/>
      <c r="JJV134"/>
      <c r="JJW134"/>
      <c r="JJX134"/>
      <c r="JJY134"/>
      <c r="JJZ134"/>
      <c r="JKA134"/>
      <c r="JKB134"/>
      <c r="JKC134"/>
      <c r="JKD134"/>
      <c r="JKE134"/>
      <c r="JKF134"/>
      <c r="JKG134"/>
      <c r="JKH134"/>
      <c r="JKI134"/>
      <c r="JKJ134"/>
      <c r="JKK134"/>
      <c r="JKL134"/>
      <c r="JKM134"/>
      <c r="JKN134"/>
      <c r="JKO134"/>
      <c r="JKP134"/>
      <c r="JKQ134"/>
      <c r="JKR134"/>
      <c r="JKS134"/>
      <c r="JKT134"/>
      <c r="JKU134"/>
      <c r="JKV134"/>
      <c r="JKW134"/>
      <c r="JKX134"/>
      <c r="JKY134"/>
      <c r="JKZ134"/>
      <c r="JLA134"/>
      <c r="JLB134"/>
      <c r="JLC134"/>
      <c r="JLD134"/>
      <c r="JLE134"/>
      <c r="JLF134"/>
      <c r="JLG134"/>
      <c r="JLH134"/>
      <c r="JLI134"/>
      <c r="JLJ134"/>
      <c r="JLK134"/>
      <c r="JLL134"/>
      <c r="JLM134"/>
      <c r="JLN134"/>
      <c r="JLO134"/>
      <c r="JLP134"/>
      <c r="JLQ134"/>
      <c r="JLR134"/>
      <c r="JLS134"/>
      <c r="JLT134"/>
      <c r="JLU134"/>
      <c r="JLV134"/>
      <c r="JLW134"/>
      <c r="JLX134"/>
      <c r="JLY134"/>
      <c r="JLZ134"/>
      <c r="JMA134"/>
      <c r="JMB134"/>
      <c r="JMC134"/>
      <c r="JMD134"/>
      <c r="JME134"/>
      <c r="JMF134"/>
      <c r="JMG134"/>
      <c r="JMH134"/>
      <c r="JMI134"/>
      <c r="JMJ134"/>
      <c r="JMK134"/>
      <c r="JML134"/>
      <c r="JMM134"/>
      <c r="JMN134"/>
      <c r="JMO134"/>
      <c r="JMP134"/>
      <c r="JMQ134"/>
      <c r="JMR134"/>
      <c r="JMS134"/>
      <c r="JMT134"/>
      <c r="JMU134"/>
      <c r="JMV134"/>
      <c r="JMW134"/>
      <c r="JMX134"/>
      <c r="JMY134"/>
      <c r="JMZ134"/>
      <c r="JNA134"/>
      <c r="JNB134"/>
      <c r="JNC134"/>
      <c r="JND134"/>
      <c r="JNE134"/>
      <c r="JNF134"/>
      <c r="JNG134"/>
      <c r="JNH134"/>
      <c r="JNI134"/>
      <c r="JNJ134"/>
      <c r="JNK134"/>
      <c r="JNL134"/>
      <c r="JNM134"/>
      <c r="JNN134"/>
      <c r="JNO134"/>
      <c r="JNP134"/>
      <c r="JNQ134"/>
      <c r="JNR134"/>
      <c r="JNS134"/>
      <c r="JNT134"/>
      <c r="JNU134"/>
      <c r="JNV134"/>
      <c r="JNW134"/>
      <c r="JNX134"/>
      <c r="JNY134"/>
      <c r="JNZ134"/>
      <c r="JOA134"/>
      <c r="JOB134"/>
      <c r="JOC134"/>
      <c r="JOD134"/>
      <c r="JOE134"/>
      <c r="JOF134"/>
      <c r="JOG134"/>
      <c r="JOH134"/>
      <c r="JOI134"/>
      <c r="JOJ134"/>
      <c r="JOK134"/>
      <c r="JOL134"/>
      <c r="JOM134"/>
      <c r="JON134"/>
      <c r="JOO134"/>
      <c r="JOP134"/>
      <c r="JOQ134"/>
      <c r="JOR134"/>
      <c r="JOS134"/>
      <c r="JOT134"/>
      <c r="JOU134"/>
      <c r="JOV134"/>
      <c r="JOW134"/>
      <c r="JOX134"/>
      <c r="JOY134"/>
      <c r="JOZ134"/>
      <c r="JPA134"/>
      <c r="JPB134"/>
      <c r="JPC134"/>
      <c r="JPD134"/>
      <c r="JPE134"/>
      <c r="JPF134"/>
      <c r="JPG134"/>
      <c r="JPH134"/>
      <c r="JPI134"/>
      <c r="JPJ134"/>
      <c r="JPK134"/>
      <c r="JPL134"/>
      <c r="JPM134"/>
      <c r="JPN134"/>
      <c r="JPO134"/>
      <c r="JPP134"/>
      <c r="JPQ134"/>
      <c r="JPR134"/>
      <c r="JPS134"/>
      <c r="JPT134"/>
      <c r="JPU134"/>
      <c r="JPV134"/>
      <c r="JPW134"/>
      <c r="JPX134"/>
      <c r="JPY134"/>
      <c r="JPZ134"/>
      <c r="JQA134"/>
      <c r="JQB134"/>
      <c r="JQC134"/>
      <c r="JQD134"/>
      <c r="JQE134"/>
      <c r="JQF134"/>
      <c r="JQG134"/>
      <c r="JQH134"/>
      <c r="JQI134"/>
      <c r="JQJ134"/>
      <c r="JQK134"/>
      <c r="JQL134"/>
      <c r="JQM134"/>
      <c r="JQN134"/>
      <c r="JQO134"/>
      <c r="JQP134"/>
      <c r="JQQ134"/>
      <c r="JQR134"/>
      <c r="JQS134"/>
      <c r="JQT134"/>
      <c r="JQU134"/>
      <c r="JQV134"/>
      <c r="JQW134"/>
      <c r="JQX134"/>
      <c r="JQY134"/>
      <c r="JQZ134"/>
      <c r="JRA134"/>
      <c r="JRB134"/>
      <c r="JRC134"/>
      <c r="JRD134"/>
      <c r="JRE134"/>
      <c r="JRF134"/>
      <c r="JRG134"/>
      <c r="JRH134"/>
      <c r="JRI134"/>
      <c r="JRJ134"/>
      <c r="JRK134"/>
      <c r="JRL134"/>
      <c r="JRM134"/>
      <c r="JRN134"/>
      <c r="JRO134"/>
      <c r="JRP134"/>
      <c r="JRQ134"/>
      <c r="JRR134"/>
      <c r="JRS134"/>
      <c r="JRT134"/>
      <c r="JRU134"/>
      <c r="JRV134"/>
      <c r="JRW134"/>
      <c r="JRX134"/>
      <c r="JRY134"/>
      <c r="JRZ134"/>
      <c r="JSA134"/>
      <c r="JSB134"/>
      <c r="JSC134"/>
      <c r="JSD134"/>
      <c r="JSE134"/>
      <c r="JSF134"/>
      <c r="JSG134"/>
      <c r="JSH134"/>
      <c r="JSI134"/>
      <c r="JSJ134"/>
      <c r="JSK134"/>
      <c r="JSL134"/>
      <c r="JSM134"/>
      <c r="JSN134"/>
      <c r="JSO134"/>
      <c r="JSP134"/>
      <c r="JSQ134"/>
      <c r="JSR134"/>
      <c r="JSS134"/>
      <c r="JST134"/>
      <c r="JSU134"/>
      <c r="JSV134"/>
      <c r="JSW134"/>
      <c r="JSX134"/>
      <c r="JSY134"/>
      <c r="JSZ134"/>
      <c r="JTA134"/>
      <c r="JTB134"/>
      <c r="JTC134"/>
      <c r="JTD134"/>
      <c r="JTE134"/>
      <c r="JTF134"/>
      <c r="JTG134"/>
      <c r="JTH134"/>
      <c r="JTI134"/>
      <c r="JTJ134"/>
      <c r="JTK134"/>
      <c r="JTL134"/>
      <c r="JTM134"/>
      <c r="JTN134"/>
      <c r="JTO134"/>
      <c r="JTP134"/>
      <c r="JTQ134"/>
      <c r="JTR134"/>
      <c r="JTS134"/>
      <c r="JTT134"/>
      <c r="JTU134"/>
      <c r="JTV134"/>
      <c r="JTW134"/>
      <c r="JTX134"/>
      <c r="JTY134"/>
      <c r="JTZ134"/>
      <c r="JUA134"/>
      <c r="JUB134"/>
      <c r="JUC134"/>
      <c r="JUD134"/>
      <c r="JUE134"/>
      <c r="JUF134"/>
      <c r="JUG134"/>
      <c r="JUH134"/>
      <c r="JUI134"/>
      <c r="JUJ134"/>
      <c r="JUK134"/>
      <c r="JUL134"/>
      <c r="JUM134"/>
      <c r="JUN134"/>
      <c r="JUO134"/>
      <c r="JUP134"/>
      <c r="JUQ134"/>
      <c r="JUR134"/>
      <c r="JUS134"/>
      <c r="JUT134"/>
      <c r="JUU134"/>
      <c r="JUV134"/>
      <c r="JUW134"/>
      <c r="JUX134"/>
      <c r="JUY134"/>
      <c r="JUZ134"/>
      <c r="JVA134"/>
      <c r="JVB134"/>
      <c r="JVC134"/>
      <c r="JVD134"/>
      <c r="JVE134"/>
      <c r="JVF134"/>
      <c r="JVG134"/>
      <c r="JVH134"/>
      <c r="JVI134"/>
      <c r="JVJ134"/>
      <c r="JVK134"/>
      <c r="JVL134"/>
      <c r="JVM134"/>
      <c r="JVN134"/>
      <c r="JVO134"/>
      <c r="JVP134"/>
      <c r="JVQ134"/>
      <c r="JVR134"/>
      <c r="JVS134"/>
      <c r="JVT134"/>
      <c r="JVU134"/>
      <c r="JVV134"/>
      <c r="JVW134"/>
      <c r="JVX134"/>
      <c r="JVY134"/>
      <c r="JVZ134"/>
      <c r="JWA134"/>
      <c r="JWB134"/>
      <c r="JWC134"/>
      <c r="JWD134"/>
      <c r="JWE134"/>
      <c r="JWF134"/>
      <c r="JWG134"/>
      <c r="JWH134"/>
      <c r="JWI134"/>
      <c r="JWJ134"/>
      <c r="JWK134"/>
      <c r="JWL134"/>
      <c r="JWM134"/>
      <c r="JWN134"/>
      <c r="JWO134"/>
      <c r="JWP134"/>
      <c r="JWQ134"/>
      <c r="JWR134"/>
      <c r="JWS134"/>
      <c r="JWT134"/>
      <c r="JWU134"/>
      <c r="JWV134"/>
      <c r="JWW134"/>
      <c r="JWX134"/>
      <c r="JWY134"/>
      <c r="JWZ134"/>
      <c r="JXA134"/>
      <c r="JXB134"/>
      <c r="JXC134"/>
      <c r="JXD134"/>
      <c r="JXE134"/>
      <c r="JXF134"/>
      <c r="JXG134"/>
      <c r="JXH134"/>
      <c r="JXI134"/>
      <c r="JXJ134"/>
      <c r="JXK134"/>
      <c r="JXL134"/>
      <c r="JXM134"/>
      <c r="JXN134"/>
      <c r="JXO134"/>
      <c r="JXP134"/>
      <c r="JXQ134"/>
      <c r="JXR134"/>
      <c r="JXS134"/>
      <c r="JXT134"/>
      <c r="JXU134"/>
      <c r="JXV134"/>
      <c r="JXW134"/>
      <c r="JXX134"/>
      <c r="JXY134"/>
      <c r="JXZ134"/>
      <c r="JYA134"/>
      <c r="JYB134"/>
      <c r="JYC134"/>
      <c r="JYD134"/>
      <c r="JYE134"/>
      <c r="JYF134"/>
      <c r="JYG134"/>
      <c r="JYH134"/>
      <c r="JYI134"/>
      <c r="JYJ134"/>
      <c r="JYK134"/>
      <c r="JYL134"/>
      <c r="JYM134"/>
      <c r="JYN134"/>
      <c r="JYO134"/>
      <c r="JYP134"/>
      <c r="JYQ134"/>
      <c r="JYR134"/>
      <c r="JYS134"/>
      <c r="JYT134"/>
      <c r="JYU134"/>
      <c r="JYV134"/>
      <c r="JYW134"/>
      <c r="JYX134"/>
      <c r="JYY134"/>
      <c r="JYZ134"/>
      <c r="JZA134"/>
      <c r="JZB134"/>
      <c r="JZC134"/>
      <c r="JZD134"/>
      <c r="JZE134"/>
      <c r="JZF134"/>
      <c r="JZG134"/>
      <c r="JZH134"/>
      <c r="JZI134"/>
      <c r="JZJ134"/>
      <c r="JZK134"/>
      <c r="JZL134"/>
      <c r="JZM134"/>
      <c r="JZN134"/>
      <c r="JZO134"/>
      <c r="JZP134"/>
      <c r="JZQ134"/>
      <c r="JZR134"/>
      <c r="JZS134"/>
      <c r="JZT134"/>
      <c r="JZU134"/>
      <c r="JZV134"/>
      <c r="JZW134"/>
      <c r="JZX134"/>
      <c r="JZY134"/>
      <c r="JZZ134"/>
      <c r="KAA134"/>
      <c r="KAB134"/>
      <c r="KAC134"/>
      <c r="KAD134"/>
      <c r="KAE134"/>
      <c r="KAF134"/>
      <c r="KAG134"/>
      <c r="KAH134"/>
      <c r="KAI134"/>
      <c r="KAJ134"/>
      <c r="KAK134"/>
      <c r="KAL134"/>
      <c r="KAM134"/>
      <c r="KAN134"/>
      <c r="KAO134"/>
      <c r="KAP134"/>
      <c r="KAQ134"/>
      <c r="KAR134"/>
      <c r="KAS134"/>
      <c r="KAT134"/>
      <c r="KAU134"/>
      <c r="KAV134"/>
      <c r="KAW134"/>
      <c r="KAX134"/>
      <c r="KAY134"/>
      <c r="KAZ134"/>
      <c r="KBA134"/>
      <c r="KBB134"/>
      <c r="KBC134"/>
      <c r="KBD134"/>
      <c r="KBE134"/>
      <c r="KBF134"/>
      <c r="KBG134"/>
      <c r="KBH134"/>
      <c r="KBI134"/>
      <c r="KBJ134"/>
      <c r="KBK134"/>
      <c r="KBL134"/>
      <c r="KBM134"/>
      <c r="KBN134"/>
      <c r="KBO134"/>
      <c r="KBP134"/>
      <c r="KBQ134"/>
      <c r="KBR134"/>
      <c r="KBS134"/>
      <c r="KBT134"/>
      <c r="KBU134"/>
      <c r="KBV134"/>
      <c r="KBW134"/>
      <c r="KBX134"/>
      <c r="KBY134"/>
      <c r="KBZ134"/>
      <c r="KCA134"/>
      <c r="KCB134"/>
      <c r="KCC134"/>
      <c r="KCD134"/>
      <c r="KCE134"/>
      <c r="KCF134"/>
      <c r="KCG134"/>
      <c r="KCH134"/>
      <c r="KCI134"/>
      <c r="KCJ134"/>
      <c r="KCK134"/>
      <c r="KCL134"/>
      <c r="KCM134"/>
      <c r="KCN134"/>
      <c r="KCO134"/>
      <c r="KCP134"/>
      <c r="KCQ134"/>
      <c r="KCR134"/>
      <c r="KCS134"/>
      <c r="KCT134"/>
      <c r="KCU134"/>
      <c r="KCV134"/>
      <c r="KCW134"/>
      <c r="KCX134"/>
      <c r="KCY134"/>
      <c r="KCZ134"/>
      <c r="KDA134"/>
      <c r="KDB134"/>
      <c r="KDC134"/>
      <c r="KDD134"/>
      <c r="KDE134"/>
      <c r="KDF134"/>
      <c r="KDG134"/>
      <c r="KDH134"/>
      <c r="KDI134"/>
      <c r="KDJ134"/>
      <c r="KDK134"/>
      <c r="KDL134"/>
      <c r="KDM134"/>
      <c r="KDN134"/>
      <c r="KDO134"/>
      <c r="KDP134"/>
      <c r="KDQ134"/>
      <c r="KDR134"/>
      <c r="KDS134"/>
      <c r="KDT134"/>
      <c r="KDU134"/>
      <c r="KDV134"/>
      <c r="KDW134"/>
      <c r="KDX134"/>
      <c r="KDY134"/>
      <c r="KDZ134"/>
      <c r="KEA134"/>
      <c r="KEB134"/>
      <c r="KEC134"/>
      <c r="KED134"/>
      <c r="KEE134"/>
      <c r="KEF134"/>
      <c r="KEG134"/>
      <c r="KEH134"/>
      <c r="KEI134"/>
      <c r="KEJ134"/>
      <c r="KEK134"/>
      <c r="KEL134"/>
      <c r="KEM134"/>
      <c r="KEN134"/>
      <c r="KEO134"/>
      <c r="KEP134"/>
      <c r="KEQ134"/>
      <c r="KER134"/>
      <c r="KES134"/>
      <c r="KET134"/>
      <c r="KEU134"/>
      <c r="KEV134"/>
      <c r="KEW134"/>
      <c r="KEX134"/>
      <c r="KEY134"/>
      <c r="KEZ134"/>
      <c r="KFA134"/>
      <c r="KFB134"/>
      <c r="KFC134"/>
      <c r="KFD134"/>
      <c r="KFE134"/>
      <c r="KFF134"/>
      <c r="KFG134"/>
      <c r="KFH134"/>
      <c r="KFI134"/>
      <c r="KFJ134"/>
      <c r="KFK134"/>
      <c r="KFL134"/>
      <c r="KFM134"/>
      <c r="KFN134"/>
      <c r="KFO134"/>
      <c r="KFP134"/>
      <c r="KFQ134"/>
      <c r="KFR134"/>
      <c r="KFS134"/>
      <c r="KFT134"/>
      <c r="KFU134"/>
      <c r="KFV134"/>
      <c r="KFW134"/>
      <c r="KFX134"/>
      <c r="KFY134"/>
      <c r="KFZ134"/>
      <c r="KGA134"/>
      <c r="KGB134"/>
      <c r="KGC134"/>
      <c r="KGD134"/>
      <c r="KGE134"/>
      <c r="KGF134"/>
      <c r="KGG134"/>
      <c r="KGH134"/>
      <c r="KGI134"/>
      <c r="KGJ134"/>
      <c r="KGK134"/>
      <c r="KGL134"/>
      <c r="KGM134"/>
      <c r="KGN134"/>
      <c r="KGO134"/>
      <c r="KGP134"/>
      <c r="KGQ134"/>
      <c r="KGR134"/>
      <c r="KGS134"/>
      <c r="KGT134"/>
      <c r="KGU134"/>
      <c r="KGV134"/>
      <c r="KGW134"/>
      <c r="KGX134"/>
      <c r="KGY134"/>
      <c r="KGZ134"/>
      <c r="KHA134"/>
      <c r="KHB134"/>
      <c r="KHC134"/>
      <c r="KHD134"/>
      <c r="KHE134"/>
      <c r="KHF134"/>
      <c r="KHG134"/>
      <c r="KHH134"/>
      <c r="KHI134"/>
      <c r="KHJ134"/>
      <c r="KHK134"/>
      <c r="KHL134"/>
      <c r="KHM134"/>
      <c r="KHN134"/>
      <c r="KHO134"/>
      <c r="KHP134"/>
      <c r="KHQ134"/>
      <c r="KHR134"/>
      <c r="KHS134"/>
      <c r="KHT134"/>
      <c r="KHU134"/>
      <c r="KHV134"/>
      <c r="KHW134"/>
      <c r="KHX134"/>
      <c r="KHY134"/>
      <c r="KHZ134"/>
      <c r="KIA134"/>
      <c r="KIB134"/>
      <c r="KIC134"/>
      <c r="KID134"/>
      <c r="KIE134"/>
      <c r="KIF134"/>
      <c r="KIG134"/>
      <c r="KIH134"/>
      <c r="KII134"/>
      <c r="KIJ134"/>
      <c r="KIK134"/>
      <c r="KIL134"/>
      <c r="KIM134"/>
      <c r="KIN134"/>
      <c r="KIO134"/>
      <c r="KIP134"/>
      <c r="KIQ134"/>
      <c r="KIR134"/>
      <c r="KIS134"/>
      <c r="KIT134"/>
      <c r="KIU134"/>
      <c r="KIV134"/>
      <c r="KIW134"/>
      <c r="KIX134"/>
      <c r="KIY134"/>
      <c r="KIZ134"/>
      <c r="KJA134"/>
      <c r="KJB134"/>
      <c r="KJC134"/>
      <c r="KJD134"/>
      <c r="KJE134"/>
      <c r="KJF134"/>
      <c r="KJG134"/>
      <c r="KJH134"/>
      <c r="KJI134"/>
      <c r="KJJ134"/>
      <c r="KJK134"/>
      <c r="KJL134"/>
      <c r="KJM134"/>
      <c r="KJN134"/>
      <c r="KJO134"/>
      <c r="KJP134"/>
      <c r="KJQ134"/>
      <c r="KJR134"/>
      <c r="KJS134"/>
      <c r="KJT134"/>
      <c r="KJU134"/>
      <c r="KJV134"/>
      <c r="KJW134"/>
      <c r="KJX134"/>
      <c r="KJY134"/>
      <c r="KJZ134"/>
      <c r="KKA134"/>
      <c r="KKB134"/>
      <c r="KKC134"/>
      <c r="KKD134"/>
      <c r="KKE134"/>
      <c r="KKF134"/>
      <c r="KKG134"/>
      <c r="KKH134"/>
      <c r="KKI134"/>
      <c r="KKJ134"/>
      <c r="KKK134"/>
      <c r="KKL134"/>
      <c r="KKM134"/>
      <c r="KKN134"/>
      <c r="KKO134"/>
      <c r="KKP134"/>
      <c r="KKQ134"/>
      <c r="KKR134"/>
      <c r="KKS134"/>
      <c r="KKT134"/>
      <c r="KKU134"/>
      <c r="KKV134"/>
      <c r="KKW134"/>
      <c r="KKX134"/>
      <c r="KKY134"/>
      <c r="KKZ134"/>
      <c r="KLA134"/>
      <c r="KLB134"/>
      <c r="KLC134"/>
      <c r="KLD134"/>
      <c r="KLE134"/>
      <c r="KLF134"/>
      <c r="KLG134"/>
      <c r="KLH134"/>
      <c r="KLI134"/>
      <c r="KLJ134"/>
      <c r="KLK134"/>
      <c r="KLL134"/>
      <c r="KLM134"/>
      <c r="KLN134"/>
      <c r="KLO134"/>
      <c r="KLP134"/>
      <c r="KLQ134"/>
      <c r="KLR134"/>
      <c r="KLS134"/>
      <c r="KLT134"/>
      <c r="KLU134"/>
      <c r="KLV134"/>
      <c r="KLW134"/>
      <c r="KLX134"/>
      <c r="KLY134"/>
      <c r="KLZ134"/>
      <c r="KMA134"/>
      <c r="KMB134"/>
      <c r="KMC134"/>
      <c r="KMD134"/>
      <c r="KME134"/>
      <c r="KMF134"/>
      <c r="KMG134"/>
      <c r="KMH134"/>
      <c r="KMI134"/>
      <c r="KMJ134"/>
      <c r="KMK134"/>
      <c r="KML134"/>
      <c r="KMM134"/>
      <c r="KMN134"/>
      <c r="KMO134"/>
      <c r="KMP134"/>
      <c r="KMQ134"/>
      <c r="KMR134"/>
      <c r="KMS134"/>
      <c r="KMT134"/>
      <c r="KMU134"/>
      <c r="KMV134"/>
      <c r="KMW134"/>
      <c r="KMX134"/>
      <c r="KMY134"/>
      <c r="KMZ134"/>
      <c r="KNA134"/>
      <c r="KNB134"/>
      <c r="KNC134"/>
      <c r="KND134"/>
      <c r="KNE134"/>
      <c r="KNF134"/>
      <c r="KNG134"/>
      <c r="KNH134"/>
      <c r="KNI134"/>
      <c r="KNJ134"/>
      <c r="KNK134"/>
      <c r="KNL134"/>
      <c r="KNM134"/>
      <c r="KNN134"/>
      <c r="KNO134"/>
      <c r="KNP134"/>
      <c r="KNQ134"/>
      <c r="KNR134"/>
      <c r="KNS134"/>
      <c r="KNT134"/>
      <c r="KNU134"/>
      <c r="KNV134"/>
      <c r="KNW134"/>
      <c r="KNX134"/>
      <c r="KNY134"/>
      <c r="KNZ134"/>
      <c r="KOA134"/>
      <c r="KOB134"/>
      <c r="KOC134"/>
      <c r="KOD134"/>
      <c r="KOE134"/>
      <c r="KOF134"/>
      <c r="KOG134"/>
      <c r="KOH134"/>
      <c r="KOI134"/>
      <c r="KOJ134"/>
      <c r="KOK134"/>
      <c r="KOL134"/>
      <c r="KOM134"/>
      <c r="KON134"/>
      <c r="KOO134"/>
      <c r="KOP134"/>
      <c r="KOQ134"/>
      <c r="KOR134"/>
      <c r="KOS134"/>
      <c r="KOT134"/>
      <c r="KOU134"/>
      <c r="KOV134"/>
      <c r="KOW134"/>
      <c r="KOX134"/>
      <c r="KOY134"/>
      <c r="KOZ134"/>
      <c r="KPA134"/>
      <c r="KPB134"/>
      <c r="KPC134"/>
      <c r="KPD134"/>
      <c r="KPE134"/>
      <c r="KPF134"/>
      <c r="KPG134"/>
      <c r="KPH134"/>
      <c r="KPI134"/>
      <c r="KPJ134"/>
      <c r="KPK134"/>
      <c r="KPL134"/>
      <c r="KPM134"/>
      <c r="KPN134"/>
      <c r="KPO134"/>
      <c r="KPP134"/>
      <c r="KPQ134"/>
      <c r="KPR134"/>
      <c r="KPS134"/>
      <c r="KPT134"/>
      <c r="KPU134"/>
      <c r="KPV134"/>
      <c r="KPW134"/>
      <c r="KPX134"/>
      <c r="KPY134"/>
      <c r="KPZ134"/>
      <c r="KQA134"/>
      <c r="KQB134"/>
      <c r="KQC134"/>
      <c r="KQD134"/>
      <c r="KQE134"/>
      <c r="KQF134"/>
      <c r="KQG134"/>
      <c r="KQH134"/>
      <c r="KQI134"/>
      <c r="KQJ134"/>
      <c r="KQK134"/>
      <c r="KQL134"/>
      <c r="KQM134"/>
      <c r="KQN134"/>
      <c r="KQO134"/>
      <c r="KQP134"/>
      <c r="KQQ134"/>
      <c r="KQR134"/>
      <c r="KQS134"/>
      <c r="KQT134"/>
      <c r="KQU134"/>
      <c r="KQV134"/>
      <c r="KQW134"/>
      <c r="KQX134"/>
      <c r="KQY134"/>
      <c r="KQZ134"/>
      <c r="KRA134"/>
      <c r="KRB134"/>
      <c r="KRC134"/>
      <c r="KRD134"/>
      <c r="KRE134"/>
      <c r="KRF134"/>
      <c r="KRG134"/>
      <c r="KRH134"/>
      <c r="KRI134"/>
      <c r="KRJ134"/>
      <c r="KRK134"/>
      <c r="KRL134"/>
      <c r="KRM134"/>
      <c r="KRN134"/>
      <c r="KRO134"/>
      <c r="KRP134"/>
      <c r="KRQ134"/>
      <c r="KRR134"/>
      <c r="KRS134"/>
      <c r="KRT134"/>
      <c r="KRU134"/>
      <c r="KRV134"/>
      <c r="KRW134"/>
      <c r="KRX134"/>
      <c r="KRY134"/>
      <c r="KRZ134"/>
      <c r="KSA134"/>
      <c r="KSB134"/>
      <c r="KSC134"/>
      <c r="KSD134"/>
      <c r="KSE134"/>
      <c r="KSF134"/>
      <c r="KSG134"/>
      <c r="KSH134"/>
      <c r="KSI134"/>
      <c r="KSJ134"/>
      <c r="KSK134"/>
      <c r="KSL134"/>
      <c r="KSM134"/>
      <c r="KSN134"/>
      <c r="KSO134"/>
      <c r="KSP134"/>
      <c r="KSQ134"/>
      <c r="KSR134"/>
      <c r="KSS134"/>
      <c r="KST134"/>
      <c r="KSU134"/>
      <c r="KSV134"/>
      <c r="KSW134"/>
      <c r="KSX134"/>
      <c r="KSY134"/>
      <c r="KSZ134"/>
      <c r="KTA134"/>
      <c r="KTB134"/>
      <c r="KTC134"/>
      <c r="KTD134"/>
      <c r="KTE134"/>
      <c r="KTF134"/>
      <c r="KTG134"/>
      <c r="KTH134"/>
      <c r="KTI134"/>
      <c r="KTJ134"/>
      <c r="KTK134"/>
      <c r="KTL134"/>
      <c r="KTM134"/>
      <c r="KTN134"/>
      <c r="KTO134"/>
      <c r="KTP134"/>
      <c r="KTQ134"/>
      <c r="KTR134"/>
      <c r="KTS134"/>
      <c r="KTT134"/>
      <c r="KTU134"/>
      <c r="KTV134"/>
      <c r="KTW134"/>
      <c r="KTX134"/>
      <c r="KTY134"/>
      <c r="KTZ134"/>
      <c r="KUA134"/>
      <c r="KUB134"/>
      <c r="KUC134"/>
      <c r="KUD134"/>
      <c r="KUE134"/>
      <c r="KUF134"/>
      <c r="KUG134"/>
      <c r="KUH134"/>
      <c r="KUI134"/>
      <c r="KUJ134"/>
      <c r="KUK134"/>
      <c r="KUL134"/>
      <c r="KUM134"/>
      <c r="KUN134"/>
      <c r="KUO134"/>
      <c r="KUP134"/>
      <c r="KUQ134"/>
      <c r="KUR134"/>
      <c r="KUS134"/>
      <c r="KUT134"/>
      <c r="KUU134"/>
      <c r="KUV134"/>
      <c r="KUW134"/>
      <c r="KUX134"/>
      <c r="KUY134"/>
      <c r="KUZ134"/>
      <c r="KVA134"/>
      <c r="KVB134"/>
      <c r="KVC134"/>
      <c r="KVD134"/>
      <c r="KVE134"/>
      <c r="KVF134"/>
      <c r="KVG134"/>
      <c r="KVH134"/>
      <c r="KVI134"/>
      <c r="KVJ134"/>
      <c r="KVK134"/>
      <c r="KVL134"/>
      <c r="KVM134"/>
      <c r="KVN134"/>
      <c r="KVO134"/>
      <c r="KVP134"/>
      <c r="KVQ134"/>
      <c r="KVR134"/>
      <c r="KVS134"/>
      <c r="KVT134"/>
      <c r="KVU134"/>
      <c r="KVV134"/>
      <c r="KVW134"/>
      <c r="KVX134"/>
      <c r="KVY134"/>
      <c r="KVZ134"/>
      <c r="KWA134"/>
      <c r="KWB134"/>
      <c r="KWC134"/>
      <c r="KWD134"/>
      <c r="KWE134"/>
      <c r="KWF134"/>
      <c r="KWG134"/>
      <c r="KWH134"/>
      <c r="KWI134"/>
      <c r="KWJ134"/>
      <c r="KWK134"/>
      <c r="KWL134"/>
      <c r="KWM134"/>
      <c r="KWN134"/>
      <c r="KWO134"/>
      <c r="KWP134"/>
      <c r="KWQ134"/>
      <c r="KWR134"/>
      <c r="KWS134"/>
      <c r="KWT134"/>
      <c r="KWU134"/>
      <c r="KWV134"/>
      <c r="KWW134"/>
      <c r="KWX134"/>
      <c r="KWY134"/>
      <c r="KWZ134"/>
      <c r="KXA134"/>
      <c r="KXB134"/>
      <c r="KXC134"/>
      <c r="KXD134"/>
      <c r="KXE134"/>
      <c r="KXF134"/>
      <c r="KXG134"/>
      <c r="KXH134"/>
      <c r="KXI134"/>
      <c r="KXJ134"/>
      <c r="KXK134"/>
      <c r="KXL134"/>
      <c r="KXM134"/>
      <c r="KXN134"/>
      <c r="KXO134"/>
      <c r="KXP134"/>
      <c r="KXQ134"/>
      <c r="KXR134"/>
      <c r="KXS134"/>
      <c r="KXT134"/>
      <c r="KXU134"/>
      <c r="KXV134"/>
      <c r="KXW134"/>
      <c r="KXX134"/>
      <c r="KXY134"/>
      <c r="KXZ134"/>
      <c r="KYA134"/>
      <c r="KYB134"/>
      <c r="KYC134"/>
      <c r="KYD134"/>
      <c r="KYE134"/>
      <c r="KYF134"/>
      <c r="KYG134"/>
      <c r="KYH134"/>
      <c r="KYI134"/>
      <c r="KYJ134"/>
      <c r="KYK134"/>
      <c r="KYL134"/>
      <c r="KYM134"/>
      <c r="KYN134"/>
      <c r="KYO134"/>
      <c r="KYP134"/>
      <c r="KYQ134"/>
      <c r="KYR134"/>
      <c r="KYS134"/>
      <c r="KYT134"/>
      <c r="KYU134"/>
      <c r="KYV134"/>
      <c r="KYW134"/>
      <c r="KYX134"/>
      <c r="KYY134"/>
      <c r="KYZ134"/>
      <c r="KZA134"/>
      <c r="KZB134"/>
      <c r="KZC134"/>
      <c r="KZD134"/>
      <c r="KZE134"/>
      <c r="KZF134"/>
      <c r="KZG134"/>
      <c r="KZH134"/>
      <c r="KZI134"/>
      <c r="KZJ134"/>
      <c r="KZK134"/>
      <c r="KZL134"/>
      <c r="KZM134"/>
      <c r="KZN134"/>
      <c r="KZO134"/>
      <c r="KZP134"/>
      <c r="KZQ134"/>
      <c r="KZR134"/>
      <c r="KZS134"/>
      <c r="KZT134"/>
      <c r="KZU134"/>
      <c r="KZV134"/>
      <c r="KZW134"/>
      <c r="KZX134"/>
      <c r="KZY134"/>
      <c r="KZZ134"/>
      <c r="LAA134"/>
      <c r="LAB134"/>
      <c r="LAC134"/>
      <c r="LAD134"/>
      <c r="LAE134"/>
      <c r="LAF134"/>
      <c r="LAG134"/>
      <c r="LAH134"/>
      <c r="LAI134"/>
      <c r="LAJ134"/>
      <c r="LAK134"/>
      <c r="LAL134"/>
      <c r="LAM134"/>
      <c r="LAN134"/>
      <c r="LAO134"/>
      <c r="LAP134"/>
      <c r="LAQ134"/>
      <c r="LAR134"/>
      <c r="LAS134"/>
      <c r="LAT134"/>
      <c r="LAU134"/>
      <c r="LAV134"/>
      <c r="LAW134"/>
      <c r="LAX134"/>
      <c r="LAY134"/>
      <c r="LAZ134"/>
      <c r="LBA134"/>
      <c r="LBB134"/>
      <c r="LBC134"/>
      <c r="LBD134"/>
      <c r="LBE134"/>
      <c r="LBF134"/>
      <c r="LBG134"/>
      <c r="LBH134"/>
      <c r="LBI134"/>
      <c r="LBJ134"/>
      <c r="LBK134"/>
      <c r="LBL134"/>
      <c r="LBM134"/>
      <c r="LBN134"/>
      <c r="LBO134"/>
      <c r="LBP134"/>
      <c r="LBQ134"/>
      <c r="LBR134"/>
      <c r="LBS134"/>
      <c r="LBT134"/>
      <c r="LBU134"/>
      <c r="LBV134"/>
      <c r="LBW134"/>
      <c r="LBX134"/>
      <c r="LBY134"/>
      <c r="LBZ134"/>
      <c r="LCA134"/>
      <c r="LCB134"/>
      <c r="LCC134"/>
      <c r="LCD134"/>
      <c r="LCE134"/>
      <c r="LCF134"/>
      <c r="LCG134"/>
      <c r="LCH134"/>
      <c r="LCI134"/>
      <c r="LCJ134"/>
      <c r="LCK134"/>
      <c r="LCL134"/>
      <c r="LCM134"/>
      <c r="LCN134"/>
      <c r="LCO134"/>
      <c r="LCP134"/>
      <c r="LCQ134"/>
      <c r="LCR134"/>
      <c r="LCS134"/>
      <c r="LCT134"/>
      <c r="LCU134"/>
      <c r="LCV134"/>
      <c r="LCW134"/>
      <c r="LCX134"/>
      <c r="LCY134"/>
      <c r="LCZ134"/>
      <c r="LDA134"/>
      <c r="LDB134"/>
      <c r="LDC134"/>
      <c r="LDD134"/>
      <c r="LDE134"/>
      <c r="LDF134"/>
      <c r="LDG134"/>
      <c r="LDH134"/>
      <c r="LDI134"/>
      <c r="LDJ134"/>
      <c r="LDK134"/>
      <c r="LDL134"/>
      <c r="LDM134"/>
      <c r="LDN134"/>
      <c r="LDO134"/>
      <c r="LDP134"/>
      <c r="LDQ134"/>
      <c r="LDR134"/>
      <c r="LDS134"/>
      <c r="LDT134"/>
      <c r="LDU134"/>
      <c r="LDV134"/>
      <c r="LDW134"/>
      <c r="LDX134"/>
      <c r="LDY134"/>
      <c r="LDZ134"/>
      <c r="LEA134"/>
      <c r="LEB134"/>
      <c r="LEC134"/>
      <c r="LED134"/>
      <c r="LEE134"/>
      <c r="LEF134"/>
      <c r="LEG134"/>
      <c r="LEH134"/>
      <c r="LEI134"/>
      <c r="LEJ134"/>
      <c r="LEK134"/>
      <c r="LEL134"/>
      <c r="LEM134"/>
      <c r="LEN134"/>
      <c r="LEO134"/>
      <c r="LEP134"/>
      <c r="LEQ134"/>
      <c r="LER134"/>
      <c r="LES134"/>
      <c r="LET134"/>
      <c r="LEU134"/>
      <c r="LEV134"/>
      <c r="LEW134"/>
      <c r="LEX134"/>
      <c r="LEY134"/>
      <c r="LEZ134"/>
      <c r="LFA134"/>
      <c r="LFB134"/>
      <c r="LFC134"/>
      <c r="LFD134"/>
      <c r="LFE134"/>
      <c r="LFF134"/>
      <c r="LFG134"/>
      <c r="LFH134"/>
      <c r="LFI134"/>
      <c r="LFJ134"/>
      <c r="LFK134"/>
      <c r="LFL134"/>
      <c r="LFM134"/>
      <c r="LFN134"/>
      <c r="LFO134"/>
      <c r="LFP134"/>
      <c r="LFQ134"/>
      <c r="LFR134"/>
      <c r="LFS134"/>
      <c r="LFT134"/>
      <c r="LFU134"/>
      <c r="LFV134"/>
      <c r="LFW134"/>
      <c r="LFX134"/>
      <c r="LFY134"/>
      <c r="LFZ134"/>
      <c r="LGA134"/>
      <c r="LGB134"/>
      <c r="LGC134"/>
      <c r="LGD134"/>
      <c r="LGE134"/>
      <c r="LGF134"/>
      <c r="LGG134"/>
      <c r="LGH134"/>
      <c r="LGI134"/>
      <c r="LGJ134"/>
      <c r="LGK134"/>
      <c r="LGL134"/>
      <c r="LGM134"/>
      <c r="LGN134"/>
      <c r="LGO134"/>
      <c r="LGP134"/>
      <c r="LGQ134"/>
      <c r="LGR134"/>
      <c r="LGS134"/>
      <c r="LGT134"/>
      <c r="LGU134"/>
      <c r="LGV134"/>
      <c r="LGW134"/>
      <c r="LGX134"/>
      <c r="LGY134"/>
      <c r="LGZ134"/>
      <c r="LHA134"/>
      <c r="LHB134"/>
      <c r="LHC134"/>
      <c r="LHD134"/>
      <c r="LHE134"/>
      <c r="LHF134"/>
      <c r="LHG134"/>
      <c r="LHH134"/>
      <c r="LHI134"/>
      <c r="LHJ134"/>
      <c r="LHK134"/>
      <c r="LHL134"/>
      <c r="LHM134"/>
      <c r="LHN134"/>
      <c r="LHO134"/>
      <c r="LHP134"/>
      <c r="LHQ134"/>
      <c r="LHR134"/>
      <c r="LHS134"/>
      <c r="LHT134"/>
      <c r="LHU134"/>
      <c r="LHV134"/>
      <c r="LHW134"/>
      <c r="LHX134"/>
      <c r="LHY134"/>
      <c r="LHZ134"/>
      <c r="LIA134"/>
      <c r="LIB134"/>
      <c r="LIC134"/>
      <c r="LID134"/>
      <c r="LIE134"/>
      <c r="LIF134"/>
      <c r="LIG134"/>
      <c r="LIH134"/>
      <c r="LII134"/>
      <c r="LIJ134"/>
      <c r="LIK134"/>
      <c r="LIL134"/>
      <c r="LIM134"/>
      <c r="LIN134"/>
      <c r="LIO134"/>
      <c r="LIP134"/>
      <c r="LIQ134"/>
      <c r="LIR134"/>
      <c r="LIS134"/>
      <c r="LIT134"/>
      <c r="LIU134"/>
      <c r="LIV134"/>
      <c r="LIW134"/>
      <c r="LIX134"/>
      <c r="LIY134"/>
      <c r="LIZ134"/>
      <c r="LJA134"/>
      <c r="LJB134"/>
      <c r="LJC134"/>
      <c r="LJD134"/>
      <c r="LJE134"/>
      <c r="LJF134"/>
      <c r="LJG134"/>
      <c r="LJH134"/>
      <c r="LJI134"/>
      <c r="LJJ134"/>
      <c r="LJK134"/>
      <c r="LJL134"/>
      <c r="LJM134"/>
      <c r="LJN134"/>
      <c r="LJO134"/>
      <c r="LJP134"/>
      <c r="LJQ134"/>
      <c r="LJR134"/>
      <c r="LJS134"/>
      <c r="LJT134"/>
      <c r="LJU134"/>
      <c r="LJV134"/>
      <c r="LJW134"/>
      <c r="LJX134"/>
      <c r="LJY134"/>
      <c r="LJZ134"/>
      <c r="LKA134"/>
      <c r="LKB134"/>
      <c r="LKC134"/>
      <c r="LKD134"/>
      <c r="LKE134"/>
      <c r="LKF134"/>
      <c r="LKG134"/>
      <c r="LKH134"/>
      <c r="LKI134"/>
      <c r="LKJ134"/>
      <c r="LKK134"/>
      <c r="LKL134"/>
      <c r="LKM134"/>
      <c r="LKN134"/>
      <c r="LKO134"/>
      <c r="LKP134"/>
      <c r="LKQ134"/>
      <c r="LKR134"/>
      <c r="LKS134"/>
      <c r="LKT134"/>
      <c r="LKU134"/>
      <c r="LKV134"/>
      <c r="LKW134"/>
      <c r="LKX134"/>
      <c r="LKY134"/>
      <c r="LKZ134"/>
      <c r="LLA134"/>
      <c r="LLB134"/>
      <c r="LLC134"/>
      <c r="LLD134"/>
      <c r="LLE134"/>
      <c r="LLF134"/>
      <c r="LLG134"/>
      <c r="LLH134"/>
      <c r="LLI134"/>
      <c r="LLJ134"/>
      <c r="LLK134"/>
      <c r="LLL134"/>
      <c r="LLM134"/>
      <c r="LLN134"/>
      <c r="LLO134"/>
      <c r="LLP134"/>
      <c r="LLQ134"/>
      <c r="LLR134"/>
      <c r="LLS134"/>
      <c r="LLT134"/>
      <c r="LLU134"/>
      <c r="LLV134"/>
      <c r="LLW134"/>
      <c r="LLX134"/>
      <c r="LLY134"/>
      <c r="LLZ134"/>
      <c r="LMA134"/>
      <c r="LMB134"/>
      <c r="LMC134"/>
      <c r="LMD134"/>
      <c r="LME134"/>
      <c r="LMF134"/>
      <c r="LMG134"/>
      <c r="LMH134"/>
      <c r="LMI134"/>
      <c r="LMJ134"/>
      <c r="LMK134"/>
      <c r="LML134"/>
      <c r="LMM134"/>
      <c r="LMN134"/>
      <c r="LMO134"/>
      <c r="LMP134"/>
      <c r="LMQ134"/>
      <c r="LMR134"/>
      <c r="LMS134"/>
      <c r="LMT134"/>
      <c r="LMU134"/>
      <c r="LMV134"/>
      <c r="LMW134"/>
      <c r="LMX134"/>
      <c r="LMY134"/>
      <c r="LMZ134"/>
      <c r="LNA134"/>
      <c r="LNB134"/>
      <c r="LNC134"/>
      <c r="LND134"/>
      <c r="LNE134"/>
      <c r="LNF134"/>
      <c r="LNG134"/>
      <c r="LNH134"/>
      <c r="LNI134"/>
      <c r="LNJ134"/>
      <c r="LNK134"/>
      <c r="LNL134"/>
      <c r="LNM134"/>
      <c r="LNN134"/>
      <c r="LNO134"/>
      <c r="LNP134"/>
      <c r="LNQ134"/>
      <c r="LNR134"/>
      <c r="LNS134"/>
      <c r="LNT134"/>
      <c r="LNU134"/>
      <c r="LNV134"/>
      <c r="LNW134"/>
      <c r="LNX134"/>
      <c r="LNY134"/>
      <c r="LNZ134"/>
      <c r="LOA134"/>
      <c r="LOB134"/>
      <c r="LOC134"/>
      <c r="LOD134"/>
      <c r="LOE134"/>
      <c r="LOF134"/>
      <c r="LOG134"/>
      <c r="LOH134"/>
      <c r="LOI134"/>
      <c r="LOJ134"/>
      <c r="LOK134"/>
      <c r="LOL134"/>
      <c r="LOM134"/>
      <c r="LON134"/>
      <c r="LOO134"/>
      <c r="LOP134"/>
      <c r="LOQ134"/>
      <c r="LOR134"/>
      <c r="LOS134"/>
      <c r="LOT134"/>
      <c r="LOU134"/>
      <c r="LOV134"/>
      <c r="LOW134"/>
      <c r="LOX134"/>
      <c r="LOY134"/>
      <c r="LOZ134"/>
      <c r="LPA134"/>
      <c r="LPB134"/>
      <c r="LPC134"/>
      <c r="LPD134"/>
      <c r="LPE134"/>
      <c r="LPF134"/>
      <c r="LPG134"/>
      <c r="LPH134"/>
      <c r="LPI134"/>
      <c r="LPJ134"/>
      <c r="LPK134"/>
      <c r="LPL134"/>
      <c r="LPM134"/>
      <c r="LPN134"/>
      <c r="LPO134"/>
      <c r="LPP134"/>
      <c r="LPQ134"/>
      <c r="LPR134"/>
      <c r="LPS134"/>
      <c r="LPT134"/>
      <c r="LPU134"/>
      <c r="LPV134"/>
      <c r="LPW134"/>
      <c r="LPX134"/>
      <c r="LPY134"/>
      <c r="LPZ134"/>
      <c r="LQA134"/>
      <c r="LQB134"/>
      <c r="LQC134"/>
      <c r="LQD134"/>
      <c r="LQE134"/>
      <c r="LQF134"/>
      <c r="LQG134"/>
      <c r="LQH134"/>
      <c r="LQI134"/>
      <c r="LQJ134"/>
      <c r="LQK134"/>
      <c r="LQL134"/>
      <c r="LQM134"/>
      <c r="LQN134"/>
      <c r="LQO134"/>
      <c r="LQP134"/>
      <c r="LQQ134"/>
      <c r="LQR134"/>
      <c r="LQS134"/>
      <c r="LQT134"/>
      <c r="LQU134"/>
      <c r="LQV134"/>
      <c r="LQW134"/>
      <c r="LQX134"/>
      <c r="LQY134"/>
      <c r="LQZ134"/>
      <c r="LRA134"/>
      <c r="LRB134"/>
      <c r="LRC134"/>
      <c r="LRD134"/>
      <c r="LRE134"/>
      <c r="LRF134"/>
      <c r="LRG134"/>
      <c r="LRH134"/>
      <c r="LRI134"/>
      <c r="LRJ134"/>
      <c r="LRK134"/>
      <c r="LRL134"/>
      <c r="LRM134"/>
      <c r="LRN134"/>
      <c r="LRO134"/>
      <c r="LRP134"/>
      <c r="LRQ134"/>
      <c r="LRR134"/>
      <c r="LRS134"/>
      <c r="LRT134"/>
      <c r="LRU134"/>
      <c r="LRV134"/>
      <c r="LRW134"/>
      <c r="LRX134"/>
      <c r="LRY134"/>
      <c r="LRZ134"/>
      <c r="LSA134"/>
      <c r="LSB134"/>
      <c r="LSC134"/>
      <c r="LSD134"/>
      <c r="LSE134"/>
      <c r="LSF134"/>
      <c r="LSG134"/>
      <c r="LSH134"/>
      <c r="LSI134"/>
      <c r="LSJ134"/>
      <c r="LSK134"/>
      <c r="LSL134"/>
      <c r="LSM134"/>
      <c r="LSN134"/>
      <c r="LSO134"/>
      <c r="LSP134"/>
      <c r="LSQ134"/>
      <c r="LSR134"/>
      <c r="LSS134"/>
      <c r="LST134"/>
      <c r="LSU134"/>
      <c r="LSV134"/>
      <c r="LSW134"/>
      <c r="LSX134"/>
      <c r="LSY134"/>
      <c r="LSZ134"/>
      <c r="LTA134"/>
      <c r="LTB134"/>
      <c r="LTC134"/>
      <c r="LTD134"/>
      <c r="LTE134"/>
      <c r="LTF134"/>
      <c r="LTG134"/>
      <c r="LTH134"/>
      <c r="LTI134"/>
      <c r="LTJ134"/>
      <c r="LTK134"/>
      <c r="LTL134"/>
      <c r="LTM134"/>
      <c r="LTN134"/>
      <c r="LTO134"/>
      <c r="LTP134"/>
      <c r="LTQ134"/>
      <c r="LTR134"/>
      <c r="LTS134"/>
      <c r="LTT134"/>
      <c r="LTU134"/>
      <c r="LTV134"/>
      <c r="LTW134"/>
      <c r="LTX134"/>
      <c r="LTY134"/>
      <c r="LTZ134"/>
      <c r="LUA134"/>
      <c r="LUB134"/>
      <c r="LUC134"/>
      <c r="LUD134"/>
      <c r="LUE134"/>
      <c r="LUF134"/>
      <c r="LUG134"/>
      <c r="LUH134"/>
      <c r="LUI134"/>
      <c r="LUJ134"/>
      <c r="LUK134"/>
      <c r="LUL134"/>
      <c r="LUM134"/>
      <c r="LUN134"/>
      <c r="LUO134"/>
      <c r="LUP134"/>
      <c r="LUQ134"/>
      <c r="LUR134"/>
      <c r="LUS134"/>
      <c r="LUT134"/>
      <c r="LUU134"/>
      <c r="LUV134"/>
      <c r="LUW134"/>
      <c r="LUX134"/>
      <c r="LUY134"/>
      <c r="LUZ134"/>
      <c r="LVA134"/>
      <c r="LVB134"/>
      <c r="LVC134"/>
      <c r="LVD134"/>
      <c r="LVE134"/>
      <c r="LVF134"/>
      <c r="LVG134"/>
      <c r="LVH134"/>
      <c r="LVI134"/>
      <c r="LVJ134"/>
      <c r="LVK134"/>
      <c r="LVL134"/>
      <c r="LVM134"/>
      <c r="LVN134"/>
      <c r="LVO134"/>
      <c r="LVP134"/>
      <c r="LVQ134"/>
      <c r="LVR134"/>
      <c r="LVS134"/>
      <c r="LVT134"/>
      <c r="LVU134"/>
      <c r="LVV134"/>
      <c r="LVW134"/>
      <c r="LVX134"/>
      <c r="LVY134"/>
      <c r="LVZ134"/>
      <c r="LWA134"/>
      <c r="LWB134"/>
      <c r="LWC134"/>
      <c r="LWD134"/>
      <c r="LWE134"/>
      <c r="LWF134"/>
      <c r="LWG134"/>
      <c r="LWH134"/>
      <c r="LWI134"/>
      <c r="LWJ134"/>
      <c r="LWK134"/>
      <c r="LWL134"/>
      <c r="LWM134"/>
      <c r="LWN134"/>
      <c r="LWO134"/>
      <c r="LWP134"/>
      <c r="LWQ134"/>
      <c r="LWR134"/>
      <c r="LWS134"/>
      <c r="LWT134"/>
      <c r="LWU134"/>
      <c r="LWV134"/>
      <c r="LWW134"/>
      <c r="LWX134"/>
      <c r="LWY134"/>
      <c r="LWZ134"/>
      <c r="LXA134"/>
      <c r="LXB134"/>
      <c r="LXC134"/>
      <c r="LXD134"/>
      <c r="LXE134"/>
      <c r="LXF134"/>
      <c r="LXG134"/>
      <c r="LXH134"/>
      <c r="LXI134"/>
      <c r="LXJ134"/>
      <c r="LXK134"/>
      <c r="LXL134"/>
      <c r="LXM134"/>
      <c r="LXN134"/>
      <c r="LXO134"/>
      <c r="LXP134"/>
      <c r="LXQ134"/>
      <c r="LXR134"/>
      <c r="LXS134"/>
      <c r="LXT134"/>
      <c r="LXU134"/>
      <c r="LXV134"/>
      <c r="LXW134"/>
      <c r="LXX134"/>
      <c r="LXY134"/>
      <c r="LXZ134"/>
      <c r="LYA134"/>
      <c r="LYB134"/>
      <c r="LYC134"/>
      <c r="LYD134"/>
      <c r="LYE134"/>
      <c r="LYF134"/>
      <c r="LYG134"/>
      <c r="LYH134"/>
      <c r="LYI134"/>
      <c r="LYJ134"/>
      <c r="LYK134"/>
      <c r="LYL134"/>
      <c r="LYM134"/>
      <c r="LYN134"/>
      <c r="LYO134"/>
      <c r="LYP134"/>
      <c r="LYQ134"/>
      <c r="LYR134"/>
      <c r="LYS134"/>
      <c r="LYT134"/>
      <c r="LYU134"/>
      <c r="LYV134"/>
      <c r="LYW134"/>
      <c r="LYX134"/>
      <c r="LYY134"/>
      <c r="LYZ134"/>
      <c r="LZA134"/>
      <c r="LZB134"/>
      <c r="LZC134"/>
      <c r="LZD134"/>
      <c r="LZE134"/>
      <c r="LZF134"/>
      <c r="LZG134"/>
      <c r="LZH134"/>
      <c r="LZI134"/>
      <c r="LZJ134"/>
      <c r="LZK134"/>
      <c r="LZL134"/>
      <c r="LZM134"/>
      <c r="LZN134"/>
      <c r="LZO134"/>
      <c r="LZP134"/>
      <c r="LZQ134"/>
      <c r="LZR134"/>
      <c r="LZS134"/>
      <c r="LZT134"/>
      <c r="LZU134"/>
      <c r="LZV134"/>
      <c r="LZW134"/>
      <c r="LZX134"/>
      <c r="LZY134"/>
      <c r="LZZ134"/>
      <c r="MAA134"/>
      <c r="MAB134"/>
      <c r="MAC134"/>
      <c r="MAD134"/>
      <c r="MAE134"/>
      <c r="MAF134"/>
      <c r="MAG134"/>
      <c r="MAH134"/>
      <c r="MAI134"/>
      <c r="MAJ134"/>
      <c r="MAK134"/>
      <c r="MAL134"/>
      <c r="MAM134"/>
      <c r="MAN134"/>
      <c r="MAO134"/>
      <c r="MAP134"/>
      <c r="MAQ134"/>
      <c r="MAR134"/>
      <c r="MAS134"/>
      <c r="MAT134"/>
      <c r="MAU134"/>
      <c r="MAV134"/>
      <c r="MAW134"/>
      <c r="MAX134"/>
      <c r="MAY134"/>
      <c r="MAZ134"/>
      <c r="MBA134"/>
      <c r="MBB134"/>
      <c r="MBC134"/>
      <c r="MBD134"/>
      <c r="MBE134"/>
      <c r="MBF134"/>
      <c r="MBG134"/>
      <c r="MBH134"/>
      <c r="MBI134"/>
      <c r="MBJ134"/>
      <c r="MBK134"/>
      <c r="MBL134"/>
      <c r="MBM134"/>
      <c r="MBN134"/>
      <c r="MBO134"/>
      <c r="MBP134"/>
      <c r="MBQ134"/>
      <c r="MBR134"/>
      <c r="MBS134"/>
      <c r="MBT134"/>
      <c r="MBU134"/>
      <c r="MBV134"/>
      <c r="MBW134"/>
      <c r="MBX134"/>
      <c r="MBY134"/>
      <c r="MBZ134"/>
      <c r="MCA134"/>
      <c r="MCB134"/>
      <c r="MCC134"/>
      <c r="MCD134"/>
      <c r="MCE134"/>
      <c r="MCF134"/>
      <c r="MCG134"/>
      <c r="MCH134"/>
      <c r="MCI134"/>
      <c r="MCJ134"/>
      <c r="MCK134"/>
      <c r="MCL134"/>
      <c r="MCM134"/>
      <c r="MCN134"/>
      <c r="MCO134"/>
      <c r="MCP134"/>
      <c r="MCQ134"/>
      <c r="MCR134"/>
      <c r="MCS134"/>
      <c r="MCT134"/>
      <c r="MCU134"/>
      <c r="MCV134"/>
      <c r="MCW134"/>
      <c r="MCX134"/>
      <c r="MCY134"/>
      <c r="MCZ134"/>
      <c r="MDA134"/>
      <c r="MDB134"/>
      <c r="MDC134"/>
      <c r="MDD134"/>
      <c r="MDE134"/>
      <c r="MDF134"/>
      <c r="MDG134"/>
      <c r="MDH134"/>
      <c r="MDI134"/>
      <c r="MDJ134"/>
      <c r="MDK134"/>
      <c r="MDL134"/>
      <c r="MDM134"/>
      <c r="MDN134"/>
      <c r="MDO134"/>
      <c r="MDP134"/>
      <c r="MDQ134"/>
      <c r="MDR134"/>
      <c r="MDS134"/>
      <c r="MDT134"/>
      <c r="MDU134"/>
      <c r="MDV134"/>
      <c r="MDW134"/>
      <c r="MDX134"/>
      <c r="MDY134"/>
      <c r="MDZ134"/>
      <c r="MEA134"/>
      <c r="MEB134"/>
      <c r="MEC134"/>
      <c r="MED134"/>
      <c r="MEE134"/>
      <c r="MEF134"/>
      <c r="MEG134"/>
      <c r="MEH134"/>
      <c r="MEI134"/>
      <c r="MEJ134"/>
      <c r="MEK134"/>
      <c r="MEL134"/>
      <c r="MEM134"/>
      <c r="MEN134"/>
      <c r="MEO134"/>
      <c r="MEP134"/>
      <c r="MEQ134"/>
      <c r="MER134"/>
      <c r="MES134"/>
      <c r="MET134"/>
      <c r="MEU134"/>
      <c r="MEV134"/>
      <c r="MEW134"/>
      <c r="MEX134"/>
      <c r="MEY134"/>
      <c r="MEZ134"/>
      <c r="MFA134"/>
      <c r="MFB134"/>
      <c r="MFC134"/>
      <c r="MFD134"/>
      <c r="MFE134"/>
      <c r="MFF134"/>
      <c r="MFG134"/>
      <c r="MFH134"/>
      <c r="MFI134"/>
      <c r="MFJ134"/>
      <c r="MFK134"/>
      <c r="MFL134"/>
      <c r="MFM134"/>
      <c r="MFN134"/>
      <c r="MFO134"/>
      <c r="MFP134"/>
      <c r="MFQ134"/>
      <c r="MFR134"/>
      <c r="MFS134"/>
      <c r="MFT134"/>
      <c r="MFU134"/>
      <c r="MFV134"/>
      <c r="MFW134"/>
      <c r="MFX134"/>
      <c r="MFY134"/>
      <c r="MFZ134"/>
      <c r="MGA134"/>
      <c r="MGB134"/>
      <c r="MGC134"/>
      <c r="MGD134"/>
      <c r="MGE134"/>
      <c r="MGF134"/>
      <c r="MGG134"/>
      <c r="MGH134"/>
      <c r="MGI134"/>
      <c r="MGJ134"/>
      <c r="MGK134"/>
      <c r="MGL134"/>
      <c r="MGM134"/>
      <c r="MGN134"/>
      <c r="MGO134"/>
      <c r="MGP134"/>
      <c r="MGQ134"/>
      <c r="MGR134"/>
      <c r="MGS134"/>
      <c r="MGT134"/>
      <c r="MGU134"/>
      <c r="MGV134"/>
      <c r="MGW134"/>
      <c r="MGX134"/>
      <c r="MGY134"/>
      <c r="MGZ134"/>
      <c r="MHA134"/>
      <c r="MHB134"/>
      <c r="MHC134"/>
      <c r="MHD134"/>
      <c r="MHE134"/>
      <c r="MHF134"/>
      <c r="MHG134"/>
      <c r="MHH134"/>
      <c r="MHI134"/>
      <c r="MHJ134"/>
      <c r="MHK134"/>
      <c r="MHL134"/>
      <c r="MHM134"/>
      <c r="MHN134"/>
      <c r="MHO134"/>
      <c r="MHP134"/>
      <c r="MHQ134"/>
      <c r="MHR134"/>
      <c r="MHS134"/>
      <c r="MHT134"/>
      <c r="MHU134"/>
      <c r="MHV134"/>
      <c r="MHW134"/>
      <c r="MHX134"/>
      <c r="MHY134"/>
      <c r="MHZ134"/>
      <c r="MIA134"/>
      <c r="MIB134"/>
      <c r="MIC134"/>
      <c r="MID134"/>
      <c r="MIE134"/>
      <c r="MIF134"/>
      <c r="MIG134"/>
      <c r="MIH134"/>
      <c r="MII134"/>
      <c r="MIJ134"/>
      <c r="MIK134"/>
      <c r="MIL134"/>
      <c r="MIM134"/>
      <c r="MIN134"/>
      <c r="MIO134"/>
      <c r="MIP134"/>
      <c r="MIQ134"/>
      <c r="MIR134"/>
      <c r="MIS134"/>
      <c r="MIT134"/>
      <c r="MIU134"/>
      <c r="MIV134"/>
      <c r="MIW134"/>
      <c r="MIX134"/>
      <c r="MIY134"/>
      <c r="MIZ134"/>
      <c r="MJA134"/>
      <c r="MJB134"/>
      <c r="MJC134"/>
      <c r="MJD134"/>
      <c r="MJE134"/>
      <c r="MJF134"/>
      <c r="MJG134"/>
      <c r="MJH134"/>
      <c r="MJI134"/>
      <c r="MJJ134"/>
      <c r="MJK134"/>
      <c r="MJL134"/>
      <c r="MJM134"/>
      <c r="MJN134"/>
      <c r="MJO134"/>
      <c r="MJP134"/>
      <c r="MJQ134"/>
      <c r="MJR134"/>
      <c r="MJS134"/>
      <c r="MJT134"/>
      <c r="MJU134"/>
      <c r="MJV134"/>
      <c r="MJW134"/>
      <c r="MJX134"/>
      <c r="MJY134"/>
      <c r="MJZ134"/>
      <c r="MKA134"/>
      <c r="MKB134"/>
      <c r="MKC134"/>
      <c r="MKD134"/>
      <c r="MKE134"/>
      <c r="MKF134"/>
      <c r="MKG134"/>
      <c r="MKH134"/>
      <c r="MKI134"/>
      <c r="MKJ134"/>
      <c r="MKK134"/>
      <c r="MKL134"/>
      <c r="MKM134"/>
      <c r="MKN134"/>
      <c r="MKO134"/>
      <c r="MKP134"/>
      <c r="MKQ134"/>
      <c r="MKR134"/>
      <c r="MKS134"/>
      <c r="MKT134"/>
      <c r="MKU134"/>
      <c r="MKV134"/>
      <c r="MKW134"/>
      <c r="MKX134"/>
      <c r="MKY134"/>
      <c r="MKZ134"/>
      <c r="MLA134"/>
      <c r="MLB134"/>
      <c r="MLC134"/>
      <c r="MLD134"/>
      <c r="MLE134"/>
      <c r="MLF134"/>
      <c r="MLG134"/>
      <c r="MLH134"/>
      <c r="MLI134"/>
      <c r="MLJ134"/>
      <c r="MLK134"/>
      <c r="MLL134"/>
      <c r="MLM134"/>
      <c r="MLN134"/>
      <c r="MLO134"/>
      <c r="MLP134"/>
      <c r="MLQ134"/>
      <c r="MLR134"/>
      <c r="MLS134"/>
      <c r="MLT134"/>
      <c r="MLU134"/>
      <c r="MLV134"/>
      <c r="MLW134"/>
      <c r="MLX134"/>
      <c r="MLY134"/>
      <c r="MLZ134"/>
      <c r="MMA134"/>
      <c r="MMB134"/>
      <c r="MMC134"/>
      <c r="MMD134"/>
      <c r="MME134"/>
      <c r="MMF134"/>
      <c r="MMG134"/>
      <c r="MMH134"/>
      <c r="MMI134"/>
      <c r="MMJ134"/>
      <c r="MMK134"/>
      <c r="MML134"/>
      <c r="MMM134"/>
      <c r="MMN134"/>
      <c r="MMO134"/>
      <c r="MMP134"/>
      <c r="MMQ134"/>
      <c r="MMR134"/>
      <c r="MMS134"/>
      <c r="MMT134"/>
      <c r="MMU134"/>
      <c r="MMV134"/>
      <c r="MMW134"/>
      <c r="MMX134"/>
      <c r="MMY134"/>
      <c r="MMZ134"/>
      <c r="MNA134"/>
      <c r="MNB134"/>
      <c r="MNC134"/>
      <c r="MND134"/>
      <c r="MNE134"/>
      <c r="MNF134"/>
      <c r="MNG134"/>
      <c r="MNH134"/>
      <c r="MNI134"/>
      <c r="MNJ134"/>
      <c r="MNK134"/>
      <c r="MNL134"/>
      <c r="MNM134"/>
      <c r="MNN134"/>
      <c r="MNO134"/>
      <c r="MNP134"/>
      <c r="MNQ134"/>
      <c r="MNR134"/>
      <c r="MNS134"/>
      <c r="MNT134"/>
      <c r="MNU134"/>
      <c r="MNV134"/>
      <c r="MNW134"/>
      <c r="MNX134"/>
      <c r="MNY134"/>
      <c r="MNZ134"/>
      <c r="MOA134"/>
      <c r="MOB134"/>
      <c r="MOC134"/>
      <c r="MOD134"/>
      <c r="MOE134"/>
      <c r="MOF134"/>
      <c r="MOG134"/>
      <c r="MOH134"/>
      <c r="MOI134"/>
      <c r="MOJ134"/>
      <c r="MOK134"/>
      <c r="MOL134"/>
      <c r="MOM134"/>
      <c r="MON134"/>
      <c r="MOO134"/>
      <c r="MOP134"/>
      <c r="MOQ134"/>
      <c r="MOR134"/>
      <c r="MOS134"/>
      <c r="MOT134"/>
      <c r="MOU134"/>
      <c r="MOV134"/>
      <c r="MOW134"/>
      <c r="MOX134"/>
      <c r="MOY134"/>
      <c r="MOZ134"/>
      <c r="MPA134"/>
      <c r="MPB134"/>
      <c r="MPC134"/>
      <c r="MPD134"/>
      <c r="MPE134"/>
      <c r="MPF134"/>
      <c r="MPG134"/>
      <c r="MPH134"/>
      <c r="MPI134"/>
      <c r="MPJ134"/>
      <c r="MPK134"/>
      <c r="MPL134"/>
      <c r="MPM134"/>
      <c r="MPN134"/>
      <c r="MPO134"/>
      <c r="MPP134"/>
      <c r="MPQ134"/>
      <c r="MPR134"/>
      <c r="MPS134"/>
      <c r="MPT134"/>
      <c r="MPU134"/>
      <c r="MPV134"/>
      <c r="MPW134"/>
      <c r="MPX134"/>
      <c r="MPY134"/>
      <c r="MPZ134"/>
      <c r="MQA134"/>
      <c r="MQB134"/>
      <c r="MQC134"/>
      <c r="MQD134"/>
      <c r="MQE134"/>
      <c r="MQF134"/>
      <c r="MQG134"/>
      <c r="MQH134"/>
      <c r="MQI134"/>
      <c r="MQJ134"/>
      <c r="MQK134"/>
      <c r="MQL134"/>
      <c r="MQM134"/>
      <c r="MQN134"/>
      <c r="MQO134"/>
      <c r="MQP134"/>
      <c r="MQQ134"/>
      <c r="MQR134"/>
      <c r="MQS134"/>
      <c r="MQT134"/>
      <c r="MQU134"/>
      <c r="MQV134"/>
      <c r="MQW134"/>
      <c r="MQX134"/>
      <c r="MQY134"/>
      <c r="MQZ134"/>
      <c r="MRA134"/>
      <c r="MRB134"/>
      <c r="MRC134"/>
      <c r="MRD134"/>
      <c r="MRE134"/>
      <c r="MRF134"/>
      <c r="MRG134"/>
      <c r="MRH134"/>
      <c r="MRI134"/>
      <c r="MRJ134"/>
      <c r="MRK134"/>
      <c r="MRL134"/>
      <c r="MRM134"/>
      <c r="MRN134"/>
      <c r="MRO134"/>
      <c r="MRP134"/>
      <c r="MRQ134"/>
      <c r="MRR134"/>
      <c r="MRS134"/>
      <c r="MRT134"/>
      <c r="MRU134"/>
      <c r="MRV134"/>
      <c r="MRW134"/>
      <c r="MRX134"/>
      <c r="MRY134"/>
      <c r="MRZ134"/>
      <c r="MSA134"/>
      <c r="MSB134"/>
      <c r="MSC134"/>
      <c r="MSD134"/>
      <c r="MSE134"/>
      <c r="MSF134"/>
      <c r="MSG134"/>
      <c r="MSH134"/>
      <c r="MSI134"/>
      <c r="MSJ134"/>
      <c r="MSK134"/>
      <c r="MSL134"/>
      <c r="MSM134"/>
      <c r="MSN134"/>
      <c r="MSO134"/>
      <c r="MSP134"/>
      <c r="MSQ134"/>
      <c r="MSR134"/>
      <c r="MSS134"/>
      <c r="MST134"/>
      <c r="MSU134"/>
      <c r="MSV134"/>
      <c r="MSW134"/>
      <c r="MSX134"/>
      <c r="MSY134"/>
      <c r="MSZ134"/>
      <c r="MTA134"/>
      <c r="MTB134"/>
      <c r="MTC134"/>
      <c r="MTD134"/>
      <c r="MTE134"/>
      <c r="MTF134"/>
      <c r="MTG134"/>
      <c r="MTH134"/>
      <c r="MTI134"/>
      <c r="MTJ134"/>
      <c r="MTK134"/>
      <c r="MTL134"/>
      <c r="MTM134"/>
      <c r="MTN134"/>
      <c r="MTO134"/>
      <c r="MTP134"/>
      <c r="MTQ134"/>
      <c r="MTR134"/>
      <c r="MTS134"/>
      <c r="MTT134"/>
      <c r="MTU134"/>
      <c r="MTV134"/>
      <c r="MTW134"/>
      <c r="MTX134"/>
      <c r="MTY134"/>
      <c r="MTZ134"/>
      <c r="MUA134"/>
      <c r="MUB134"/>
      <c r="MUC134"/>
      <c r="MUD134"/>
      <c r="MUE134"/>
      <c r="MUF134"/>
      <c r="MUG134"/>
      <c r="MUH134"/>
      <c r="MUI134"/>
      <c r="MUJ134"/>
      <c r="MUK134"/>
      <c r="MUL134"/>
      <c r="MUM134"/>
      <c r="MUN134"/>
      <c r="MUO134"/>
      <c r="MUP134"/>
      <c r="MUQ134"/>
      <c r="MUR134"/>
      <c r="MUS134"/>
      <c r="MUT134"/>
      <c r="MUU134"/>
      <c r="MUV134"/>
      <c r="MUW134"/>
      <c r="MUX134"/>
      <c r="MUY134"/>
      <c r="MUZ134"/>
      <c r="MVA134"/>
      <c r="MVB134"/>
      <c r="MVC134"/>
      <c r="MVD134"/>
      <c r="MVE134"/>
      <c r="MVF134"/>
      <c r="MVG134"/>
      <c r="MVH134"/>
      <c r="MVI134"/>
      <c r="MVJ134"/>
      <c r="MVK134"/>
      <c r="MVL134"/>
      <c r="MVM134"/>
      <c r="MVN134"/>
      <c r="MVO134"/>
      <c r="MVP134"/>
      <c r="MVQ134"/>
      <c r="MVR134"/>
      <c r="MVS134"/>
      <c r="MVT134"/>
      <c r="MVU134"/>
      <c r="MVV134"/>
      <c r="MVW134"/>
      <c r="MVX134"/>
      <c r="MVY134"/>
      <c r="MVZ134"/>
      <c r="MWA134"/>
      <c r="MWB134"/>
      <c r="MWC134"/>
      <c r="MWD134"/>
      <c r="MWE134"/>
      <c r="MWF134"/>
      <c r="MWG134"/>
      <c r="MWH134"/>
      <c r="MWI134"/>
      <c r="MWJ134"/>
      <c r="MWK134"/>
      <c r="MWL134"/>
      <c r="MWM134"/>
      <c r="MWN134"/>
      <c r="MWO134"/>
      <c r="MWP134"/>
      <c r="MWQ134"/>
      <c r="MWR134"/>
      <c r="MWS134"/>
      <c r="MWT134"/>
      <c r="MWU134"/>
      <c r="MWV134"/>
      <c r="MWW134"/>
      <c r="MWX134"/>
      <c r="MWY134"/>
      <c r="MWZ134"/>
      <c r="MXA134"/>
      <c r="MXB134"/>
      <c r="MXC134"/>
      <c r="MXD134"/>
      <c r="MXE134"/>
      <c r="MXF134"/>
      <c r="MXG134"/>
      <c r="MXH134"/>
      <c r="MXI134"/>
      <c r="MXJ134"/>
      <c r="MXK134"/>
      <c r="MXL134"/>
      <c r="MXM134"/>
      <c r="MXN134"/>
      <c r="MXO134"/>
      <c r="MXP134"/>
      <c r="MXQ134"/>
      <c r="MXR134"/>
      <c r="MXS134"/>
      <c r="MXT134"/>
      <c r="MXU134"/>
      <c r="MXV134"/>
      <c r="MXW134"/>
      <c r="MXX134"/>
      <c r="MXY134"/>
      <c r="MXZ134"/>
      <c r="MYA134"/>
      <c r="MYB134"/>
      <c r="MYC134"/>
      <c r="MYD134"/>
      <c r="MYE134"/>
      <c r="MYF134"/>
      <c r="MYG134"/>
      <c r="MYH134"/>
      <c r="MYI134"/>
      <c r="MYJ134"/>
      <c r="MYK134"/>
      <c r="MYL134"/>
      <c r="MYM134"/>
      <c r="MYN134"/>
      <c r="MYO134"/>
      <c r="MYP134"/>
      <c r="MYQ134"/>
      <c r="MYR134"/>
      <c r="MYS134"/>
      <c r="MYT134"/>
      <c r="MYU134"/>
      <c r="MYV134"/>
      <c r="MYW134"/>
      <c r="MYX134"/>
      <c r="MYY134"/>
      <c r="MYZ134"/>
      <c r="MZA134"/>
      <c r="MZB134"/>
      <c r="MZC134"/>
      <c r="MZD134"/>
      <c r="MZE134"/>
      <c r="MZF134"/>
      <c r="MZG134"/>
      <c r="MZH134"/>
      <c r="MZI134"/>
      <c r="MZJ134"/>
      <c r="MZK134"/>
      <c r="MZL134"/>
      <c r="MZM134"/>
      <c r="MZN134"/>
      <c r="MZO134"/>
      <c r="MZP134"/>
      <c r="MZQ134"/>
      <c r="MZR134"/>
      <c r="MZS134"/>
      <c r="MZT134"/>
      <c r="MZU134"/>
      <c r="MZV134"/>
      <c r="MZW134"/>
      <c r="MZX134"/>
      <c r="MZY134"/>
      <c r="MZZ134"/>
      <c r="NAA134"/>
      <c r="NAB134"/>
      <c r="NAC134"/>
      <c r="NAD134"/>
      <c r="NAE134"/>
      <c r="NAF134"/>
      <c r="NAG134"/>
      <c r="NAH134"/>
      <c r="NAI134"/>
      <c r="NAJ134"/>
      <c r="NAK134"/>
      <c r="NAL134"/>
      <c r="NAM134"/>
      <c r="NAN134"/>
      <c r="NAO134"/>
      <c r="NAP134"/>
      <c r="NAQ134"/>
      <c r="NAR134"/>
      <c r="NAS134"/>
      <c r="NAT134"/>
      <c r="NAU134"/>
      <c r="NAV134"/>
      <c r="NAW134"/>
      <c r="NAX134"/>
      <c r="NAY134"/>
      <c r="NAZ134"/>
      <c r="NBA134"/>
      <c r="NBB134"/>
      <c r="NBC134"/>
      <c r="NBD134"/>
      <c r="NBE134"/>
      <c r="NBF134"/>
      <c r="NBG134"/>
      <c r="NBH134"/>
      <c r="NBI134"/>
      <c r="NBJ134"/>
      <c r="NBK134"/>
      <c r="NBL134"/>
      <c r="NBM134"/>
      <c r="NBN134"/>
      <c r="NBO134"/>
      <c r="NBP134"/>
      <c r="NBQ134"/>
      <c r="NBR134"/>
      <c r="NBS134"/>
      <c r="NBT134"/>
      <c r="NBU134"/>
      <c r="NBV134"/>
      <c r="NBW134"/>
      <c r="NBX134"/>
      <c r="NBY134"/>
      <c r="NBZ134"/>
      <c r="NCA134"/>
      <c r="NCB134"/>
      <c r="NCC134"/>
      <c r="NCD134"/>
      <c r="NCE134"/>
      <c r="NCF134"/>
      <c r="NCG134"/>
      <c r="NCH134"/>
      <c r="NCI134"/>
      <c r="NCJ134"/>
      <c r="NCK134"/>
      <c r="NCL134"/>
      <c r="NCM134"/>
      <c r="NCN134"/>
      <c r="NCO134"/>
      <c r="NCP134"/>
      <c r="NCQ134"/>
      <c r="NCR134"/>
      <c r="NCS134"/>
      <c r="NCT134"/>
      <c r="NCU134"/>
      <c r="NCV134"/>
      <c r="NCW134"/>
      <c r="NCX134"/>
      <c r="NCY134"/>
      <c r="NCZ134"/>
      <c r="NDA134"/>
      <c r="NDB134"/>
      <c r="NDC134"/>
      <c r="NDD134"/>
      <c r="NDE134"/>
      <c r="NDF134"/>
      <c r="NDG134"/>
      <c r="NDH134"/>
      <c r="NDI134"/>
      <c r="NDJ134"/>
      <c r="NDK134"/>
      <c r="NDL134"/>
      <c r="NDM134"/>
      <c r="NDN134"/>
      <c r="NDO134"/>
      <c r="NDP134"/>
      <c r="NDQ134"/>
      <c r="NDR134"/>
      <c r="NDS134"/>
      <c r="NDT134"/>
      <c r="NDU134"/>
      <c r="NDV134"/>
      <c r="NDW134"/>
      <c r="NDX134"/>
      <c r="NDY134"/>
      <c r="NDZ134"/>
      <c r="NEA134"/>
      <c r="NEB134"/>
      <c r="NEC134"/>
      <c r="NED134"/>
      <c r="NEE134"/>
      <c r="NEF134"/>
      <c r="NEG134"/>
      <c r="NEH134"/>
      <c r="NEI134"/>
      <c r="NEJ134"/>
      <c r="NEK134"/>
      <c r="NEL134"/>
      <c r="NEM134"/>
      <c r="NEN134"/>
      <c r="NEO134"/>
      <c r="NEP134"/>
      <c r="NEQ134"/>
      <c r="NER134"/>
      <c r="NES134"/>
      <c r="NET134"/>
      <c r="NEU134"/>
      <c r="NEV134"/>
      <c r="NEW134"/>
      <c r="NEX134"/>
      <c r="NEY134"/>
      <c r="NEZ134"/>
      <c r="NFA134"/>
      <c r="NFB134"/>
      <c r="NFC134"/>
      <c r="NFD134"/>
      <c r="NFE134"/>
      <c r="NFF134"/>
      <c r="NFG134"/>
      <c r="NFH134"/>
      <c r="NFI134"/>
      <c r="NFJ134"/>
      <c r="NFK134"/>
      <c r="NFL134"/>
      <c r="NFM134"/>
      <c r="NFN134"/>
      <c r="NFO134"/>
      <c r="NFP134"/>
      <c r="NFQ134"/>
      <c r="NFR134"/>
      <c r="NFS134"/>
      <c r="NFT134"/>
      <c r="NFU134"/>
      <c r="NFV134"/>
      <c r="NFW134"/>
      <c r="NFX134"/>
      <c r="NFY134"/>
      <c r="NFZ134"/>
      <c r="NGA134"/>
      <c r="NGB134"/>
      <c r="NGC134"/>
      <c r="NGD134"/>
      <c r="NGE134"/>
      <c r="NGF134"/>
      <c r="NGG134"/>
      <c r="NGH134"/>
      <c r="NGI134"/>
      <c r="NGJ134"/>
      <c r="NGK134"/>
      <c r="NGL134"/>
      <c r="NGM134"/>
      <c r="NGN134"/>
      <c r="NGO134"/>
      <c r="NGP134"/>
      <c r="NGQ134"/>
      <c r="NGR134"/>
      <c r="NGS134"/>
      <c r="NGT134"/>
      <c r="NGU134"/>
      <c r="NGV134"/>
      <c r="NGW134"/>
      <c r="NGX134"/>
      <c r="NGY134"/>
      <c r="NGZ134"/>
      <c r="NHA134"/>
      <c r="NHB134"/>
      <c r="NHC134"/>
      <c r="NHD134"/>
      <c r="NHE134"/>
      <c r="NHF134"/>
      <c r="NHG134"/>
      <c r="NHH134"/>
      <c r="NHI134"/>
      <c r="NHJ134"/>
      <c r="NHK134"/>
      <c r="NHL134"/>
      <c r="NHM134"/>
      <c r="NHN134"/>
      <c r="NHO134"/>
      <c r="NHP134"/>
      <c r="NHQ134"/>
      <c r="NHR134"/>
      <c r="NHS134"/>
      <c r="NHT134"/>
      <c r="NHU134"/>
      <c r="NHV134"/>
      <c r="NHW134"/>
      <c r="NHX134"/>
      <c r="NHY134"/>
      <c r="NHZ134"/>
      <c r="NIA134"/>
      <c r="NIB134"/>
      <c r="NIC134"/>
      <c r="NID134"/>
      <c r="NIE134"/>
      <c r="NIF134"/>
      <c r="NIG134"/>
      <c r="NIH134"/>
      <c r="NII134"/>
      <c r="NIJ134"/>
      <c r="NIK134"/>
      <c r="NIL134"/>
      <c r="NIM134"/>
      <c r="NIN134"/>
      <c r="NIO134"/>
      <c r="NIP134"/>
      <c r="NIQ134"/>
      <c r="NIR134"/>
      <c r="NIS134"/>
      <c r="NIT134"/>
      <c r="NIU134"/>
      <c r="NIV134"/>
      <c r="NIW134"/>
      <c r="NIX134"/>
      <c r="NIY134"/>
      <c r="NIZ134"/>
      <c r="NJA134"/>
      <c r="NJB134"/>
      <c r="NJC134"/>
      <c r="NJD134"/>
      <c r="NJE134"/>
      <c r="NJF134"/>
      <c r="NJG134"/>
      <c r="NJH134"/>
      <c r="NJI134"/>
      <c r="NJJ134"/>
      <c r="NJK134"/>
      <c r="NJL134"/>
      <c r="NJM134"/>
      <c r="NJN134"/>
      <c r="NJO134"/>
      <c r="NJP134"/>
      <c r="NJQ134"/>
      <c r="NJR134"/>
      <c r="NJS134"/>
      <c r="NJT134"/>
      <c r="NJU134"/>
      <c r="NJV134"/>
      <c r="NJW134"/>
      <c r="NJX134"/>
      <c r="NJY134"/>
      <c r="NJZ134"/>
      <c r="NKA134"/>
      <c r="NKB134"/>
      <c r="NKC134"/>
      <c r="NKD134"/>
      <c r="NKE134"/>
      <c r="NKF134"/>
      <c r="NKG134"/>
      <c r="NKH134"/>
      <c r="NKI134"/>
      <c r="NKJ134"/>
      <c r="NKK134"/>
      <c r="NKL134"/>
      <c r="NKM134"/>
      <c r="NKN134"/>
      <c r="NKO134"/>
      <c r="NKP134"/>
      <c r="NKQ134"/>
      <c r="NKR134"/>
      <c r="NKS134"/>
      <c r="NKT134"/>
      <c r="NKU134"/>
      <c r="NKV134"/>
      <c r="NKW134"/>
      <c r="NKX134"/>
      <c r="NKY134"/>
      <c r="NKZ134"/>
      <c r="NLA134"/>
      <c r="NLB134"/>
      <c r="NLC134"/>
      <c r="NLD134"/>
      <c r="NLE134"/>
      <c r="NLF134"/>
      <c r="NLG134"/>
      <c r="NLH134"/>
      <c r="NLI134"/>
      <c r="NLJ134"/>
      <c r="NLK134"/>
      <c r="NLL134"/>
      <c r="NLM134"/>
      <c r="NLN134"/>
      <c r="NLO134"/>
      <c r="NLP134"/>
      <c r="NLQ134"/>
      <c r="NLR134"/>
      <c r="NLS134"/>
      <c r="NLT134"/>
      <c r="NLU134"/>
      <c r="NLV134"/>
      <c r="NLW134"/>
      <c r="NLX134"/>
      <c r="NLY134"/>
      <c r="NLZ134"/>
      <c r="NMA134"/>
      <c r="NMB134"/>
      <c r="NMC134"/>
      <c r="NMD134"/>
      <c r="NME134"/>
      <c r="NMF134"/>
      <c r="NMG134"/>
      <c r="NMH134"/>
      <c r="NMI134"/>
      <c r="NMJ134"/>
      <c r="NMK134"/>
      <c r="NML134"/>
      <c r="NMM134"/>
      <c r="NMN134"/>
      <c r="NMO134"/>
      <c r="NMP134"/>
      <c r="NMQ134"/>
      <c r="NMR134"/>
      <c r="NMS134"/>
      <c r="NMT134"/>
      <c r="NMU134"/>
      <c r="NMV134"/>
      <c r="NMW134"/>
      <c r="NMX134"/>
      <c r="NMY134"/>
      <c r="NMZ134"/>
      <c r="NNA134"/>
      <c r="NNB134"/>
      <c r="NNC134"/>
      <c r="NND134"/>
      <c r="NNE134"/>
      <c r="NNF134"/>
      <c r="NNG134"/>
      <c r="NNH134"/>
      <c r="NNI134"/>
      <c r="NNJ134"/>
      <c r="NNK134"/>
      <c r="NNL134"/>
      <c r="NNM134"/>
      <c r="NNN134"/>
      <c r="NNO134"/>
      <c r="NNP134"/>
      <c r="NNQ134"/>
      <c r="NNR134"/>
      <c r="NNS134"/>
      <c r="NNT134"/>
      <c r="NNU134"/>
      <c r="NNV134"/>
      <c r="NNW134"/>
      <c r="NNX134"/>
      <c r="NNY134"/>
      <c r="NNZ134"/>
      <c r="NOA134"/>
      <c r="NOB134"/>
      <c r="NOC134"/>
      <c r="NOD134"/>
      <c r="NOE134"/>
      <c r="NOF134"/>
      <c r="NOG134"/>
      <c r="NOH134"/>
      <c r="NOI134"/>
      <c r="NOJ134"/>
      <c r="NOK134"/>
      <c r="NOL134"/>
      <c r="NOM134"/>
      <c r="NON134"/>
      <c r="NOO134"/>
      <c r="NOP134"/>
      <c r="NOQ134"/>
      <c r="NOR134"/>
      <c r="NOS134"/>
      <c r="NOT134"/>
      <c r="NOU134"/>
      <c r="NOV134"/>
      <c r="NOW134"/>
      <c r="NOX134"/>
      <c r="NOY134"/>
      <c r="NOZ134"/>
      <c r="NPA134"/>
      <c r="NPB134"/>
      <c r="NPC134"/>
      <c r="NPD134"/>
      <c r="NPE134"/>
      <c r="NPF134"/>
      <c r="NPG134"/>
      <c r="NPH134"/>
      <c r="NPI134"/>
      <c r="NPJ134"/>
      <c r="NPK134"/>
      <c r="NPL134"/>
      <c r="NPM134"/>
      <c r="NPN134"/>
      <c r="NPO134"/>
      <c r="NPP134"/>
      <c r="NPQ134"/>
      <c r="NPR134"/>
      <c r="NPS134"/>
      <c r="NPT134"/>
      <c r="NPU134"/>
      <c r="NPV134"/>
      <c r="NPW134"/>
      <c r="NPX134"/>
      <c r="NPY134"/>
      <c r="NPZ134"/>
      <c r="NQA134"/>
      <c r="NQB134"/>
      <c r="NQC134"/>
      <c r="NQD134"/>
      <c r="NQE134"/>
      <c r="NQF134"/>
      <c r="NQG134"/>
      <c r="NQH134"/>
      <c r="NQI134"/>
      <c r="NQJ134"/>
      <c r="NQK134"/>
      <c r="NQL134"/>
      <c r="NQM134"/>
      <c r="NQN134"/>
      <c r="NQO134"/>
      <c r="NQP134"/>
      <c r="NQQ134"/>
      <c r="NQR134"/>
      <c r="NQS134"/>
      <c r="NQT134"/>
      <c r="NQU134"/>
      <c r="NQV134"/>
      <c r="NQW134"/>
      <c r="NQX134"/>
      <c r="NQY134"/>
      <c r="NQZ134"/>
      <c r="NRA134"/>
      <c r="NRB134"/>
      <c r="NRC134"/>
      <c r="NRD134"/>
      <c r="NRE134"/>
      <c r="NRF134"/>
      <c r="NRG134"/>
      <c r="NRH134"/>
      <c r="NRI134"/>
      <c r="NRJ134"/>
      <c r="NRK134"/>
      <c r="NRL134"/>
      <c r="NRM134"/>
      <c r="NRN134"/>
      <c r="NRO134"/>
      <c r="NRP134"/>
      <c r="NRQ134"/>
      <c r="NRR134"/>
      <c r="NRS134"/>
      <c r="NRT134"/>
      <c r="NRU134"/>
      <c r="NRV134"/>
      <c r="NRW134"/>
      <c r="NRX134"/>
      <c r="NRY134"/>
      <c r="NRZ134"/>
      <c r="NSA134"/>
      <c r="NSB134"/>
      <c r="NSC134"/>
      <c r="NSD134"/>
      <c r="NSE134"/>
      <c r="NSF134"/>
      <c r="NSG134"/>
      <c r="NSH134"/>
      <c r="NSI134"/>
      <c r="NSJ134"/>
      <c r="NSK134"/>
      <c r="NSL134"/>
      <c r="NSM134"/>
      <c r="NSN134"/>
      <c r="NSO134"/>
      <c r="NSP134"/>
      <c r="NSQ134"/>
      <c r="NSR134"/>
      <c r="NSS134"/>
      <c r="NST134"/>
      <c r="NSU134"/>
      <c r="NSV134"/>
      <c r="NSW134"/>
      <c r="NSX134"/>
      <c r="NSY134"/>
      <c r="NSZ134"/>
      <c r="NTA134"/>
      <c r="NTB134"/>
      <c r="NTC134"/>
      <c r="NTD134"/>
      <c r="NTE134"/>
      <c r="NTF134"/>
      <c r="NTG134"/>
      <c r="NTH134"/>
      <c r="NTI134"/>
      <c r="NTJ134"/>
      <c r="NTK134"/>
      <c r="NTL134"/>
      <c r="NTM134"/>
      <c r="NTN134"/>
      <c r="NTO134"/>
      <c r="NTP134"/>
      <c r="NTQ134"/>
      <c r="NTR134"/>
      <c r="NTS134"/>
      <c r="NTT134"/>
      <c r="NTU134"/>
      <c r="NTV134"/>
      <c r="NTW134"/>
      <c r="NTX134"/>
      <c r="NTY134"/>
      <c r="NTZ134"/>
      <c r="NUA134"/>
      <c r="NUB134"/>
      <c r="NUC134"/>
      <c r="NUD134"/>
      <c r="NUE134"/>
      <c r="NUF134"/>
      <c r="NUG134"/>
      <c r="NUH134"/>
      <c r="NUI134"/>
      <c r="NUJ134"/>
      <c r="NUK134"/>
      <c r="NUL134"/>
      <c r="NUM134"/>
      <c r="NUN134"/>
      <c r="NUO134"/>
      <c r="NUP134"/>
      <c r="NUQ134"/>
      <c r="NUR134"/>
      <c r="NUS134"/>
      <c r="NUT134"/>
      <c r="NUU134"/>
      <c r="NUV134"/>
      <c r="NUW134"/>
      <c r="NUX134"/>
      <c r="NUY134"/>
      <c r="NUZ134"/>
      <c r="NVA134"/>
      <c r="NVB134"/>
      <c r="NVC134"/>
      <c r="NVD134"/>
      <c r="NVE134"/>
      <c r="NVF134"/>
      <c r="NVG134"/>
      <c r="NVH134"/>
      <c r="NVI134"/>
      <c r="NVJ134"/>
      <c r="NVK134"/>
      <c r="NVL134"/>
      <c r="NVM134"/>
      <c r="NVN134"/>
      <c r="NVO134"/>
      <c r="NVP134"/>
      <c r="NVQ134"/>
      <c r="NVR134"/>
      <c r="NVS134"/>
      <c r="NVT134"/>
      <c r="NVU134"/>
      <c r="NVV134"/>
      <c r="NVW134"/>
      <c r="NVX134"/>
      <c r="NVY134"/>
      <c r="NVZ134"/>
      <c r="NWA134"/>
      <c r="NWB134"/>
      <c r="NWC134"/>
      <c r="NWD134"/>
      <c r="NWE134"/>
      <c r="NWF134"/>
      <c r="NWG134"/>
      <c r="NWH134"/>
      <c r="NWI134"/>
      <c r="NWJ134"/>
      <c r="NWK134"/>
      <c r="NWL134"/>
      <c r="NWM134"/>
      <c r="NWN134"/>
      <c r="NWO134"/>
      <c r="NWP134"/>
      <c r="NWQ134"/>
      <c r="NWR134"/>
      <c r="NWS134"/>
      <c r="NWT134"/>
      <c r="NWU134"/>
      <c r="NWV134"/>
      <c r="NWW134"/>
      <c r="NWX134"/>
      <c r="NWY134"/>
      <c r="NWZ134"/>
      <c r="NXA134"/>
      <c r="NXB134"/>
      <c r="NXC134"/>
      <c r="NXD134"/>
      <c r="NXE134"/>
      <c r="NXF134"/>
      <c r="NXG134"/>
      <c r="NXH134"/>
      <c r="NXI134"/>
      <c r="NXJ134"/>
      <c r="NXK134"/>
      <c r="NXL134"/>
      <c r="NXM134"/>
      <c r="NXN134"/>
      <c r="NXO134"/>
      <c r="NXP134"/>
      <c r="NXQ134"/>
      <c r="NXR134"/>
      <c r="NXS134"/>
      <c r="NXT134"/>
      <c r="NXU134"/>
      <c r="NXV134"/>
      <c r="NXW134"/>
      <c r="NXX134"/>
      <c r="NXY134"/>
      <c r="NXZ134"/>
      <c r="NYA134"/>
      <c r="NYB134"/>
      <c r="NYC134"/>
      <c r="NYD134"/>
      <c r="NYE134"/>
      <c r="NYF134"/>
      <c r="NYG134"/>
      <c r="NYH134"/>
      <c r="NYI134"/>
      <c r="NYJ134"/>
      <c r="NYK134"/>
      <c r="NYL134"/>
      <c r="NYM134"/>
      <c r="NYN134"/>
      <c r="NYO134"/>
      <c r="NYP134"/>
      <c r="NYQ134"/>
      <c r="NYR134"/>
      <c r="NYS134"/>
      <c r="NYT134"/>
      <c r="NYU134"/>
      <c r="NYV134"/>
      <c r="NYW134"/>
      <c r="NYX134"/>
      <c r="NYY134"/>
      <c r="NYZ134"/>
      <c r="NZA134"/>
      <c r="NZB134"/>
      <c r="NZC134"/>
      <c r="NZD134"/>
      <c r="NZE134"/>
      <c r="NZF134"/>
      <c r="NZG134"/>
      <c r="NZH134"/>
      <c r="NZI134"/>
      <c r="NZJ134"/>
      <c r="NZK134"/>
      <c r="NZL134"/>
      <c r="NZM134"/>
      <c r="NZN134"/>
      <c r="NZO134"/>
      <c r="NZP134"/>
      <c r="NZQ134"/>
      <c r="NZR134"/>
      <c r="NZS134"/>
      <c r="NZT134"/>
      <c r="NZU134"/>
      <c r="NZV134"/>
      <c r="NZW134"/>
      <c r="NZX134"/>
      <c r="NZY134"/>
      <c r="NZZ134"/>
      <c r="OAA134"/>
      <c r="OAB134"/>
      <c r="OAC134"/>
      <c r="OAD134"/>
      <c r="OAE134"/>
      <c r="OAF134"/>
      <c r="OAG134"/>
      <c r="OAH134"/>
      <c r="OAI134"/>
      <c r="OAJ134"/>
      <c r="OAK134"/>
      <c r="OAL134"/>
      <c r="OAM134"/>
      <c r="OAN134"/>
      <c r="OAO134"/>
      <c r="OAP134"/>
      <c r="OAQ134"/>
      <c r="OAR134"/>
      <c r="OAS134"/>
      <c r="OAT134"/>
      <c r="OAU134"/>
      <c r="OAV134"/>
      <c r="OAW134"/>
      <c r="OAX134"/>
      <c r="OAY134"/>
      <c r="OAZ134"/>
      <c r="OBA134"/>
      <c r="OBB134"/>
      <c r="OBC134"/>
      <c r="OBD134"/>
      <c r="OBE134"/>
      <c r="OBF134"/>
      <c r="OBG134"/>
      <c r="OBH134"/>
      <c r="OBI134"/>
      <c r="OBJ134"/>
      <c r="OBK134"/>
      <c r="OBL134"/>
      <c r="OBM134"/>
      <c r="OBN134"/>
      <c r="OBO134"/>
      <c r="OBP134"/>
      <c r="OBQ134"/>
      <c r="OBR134"/>
      <c r="OBS134"/>
      <c r="OBT134"/>
      <c r="OBU134"/>
      <c r="OBV134"/>
      <c r="OBW134"/>
      <c r="OBX134"/>
      <c r="OBY134"/>
      <c r="OBZ134"/>
      <c r="OCA134"/>
      <c r="OCB134"/>
      <c r="OCC134"/>
      <c r="OCD134"/>
      <c r="OCE134"/>
      <c r="OCF134"/>
      <c r="OCG134"/>
      <c r="OCH134"/>
      <c r="OCI134"/>
      <c r="OCJ134"/>
      <c r="OCK134"/>
      <c r="OCL134"/>
      <c r="OCM134"/>
      <c r="OCN134"/>
      <c r="OCO134"/>
      <c r="OCP134"/>
      <c r="OCQ134"/>
      <c r="OCR134"/>
      <c r="OCS134"/>
      <c r="OCT134"/>
      <c r="OCU134"/>
      <c r="OCV134"/>
      <c r="OCW134"/>
      <c r="OCX134"/>
      <c r="OCY134"/>
      <c r="OCZ134"/>
      <c r="ODA134"/>
      <c r="ODB134"/>
      <c r="ODC134"/>
      <c r="ODD134"/>
      <c r="ODE134"/>
      <c r="ODF134"/>
      <c r="ODG134"/>
      <c r="ODH134"/>
      <c r="ODI134"/>
      <c r="ODJ134"/>
      <c r="ODK134"/>
      <c r="ODL134"/>
      <c r="ODM134"/>
      <c r="ODN134"/>
      <c r="ODO134"/>
      <c r="ODP134"/>
      <c r="ODQ134"/>
      <c r="ODR134"/>
      <c r="ODS134"/>
      <c r="ODT134"/>
      <c r="ODU134"/>
      <c r="ODV134"/>
      <c r="ODW134"/>
      <c r="ODX134"/>
      <c r="ODY134"/>
      <c r="ODZ134"/>
      <c r="OEA134"/>
      <c r="OEB134"/>
      <c r="OEC134"/>
      <c r="OED134"/>
      <c r="OEE134"/>
      <c r="OEF134"/>
      <c r="OEG134"/>
      <c r="OEH134"/>
      <c r="OEI134"/>
      <c r="OEJ134"/>
      <c r="OEK134"/>
      <c r="OEL134"/>
      <c r="OEM134"/>
      <c r="OEN134"/>
      <c r="OEO134"/>
      <c r="OEP134"/>
      <c r="OEQ134"/>
      <c r="OER134"/>
      <c r="OES134"/>
      <c r="OET134"/>
      <c r="OEU134"/>
      <c r="OEV134"/>
      <c r="OEW134"/>
      <c r="OEX134"/>
      <c r="OEY134"/>
      <c r="OEZ134"/>
      <c r="OFA134"/>
      <c r="OFB134"/>
      <c r="OFC134"/>
      <c r="OFD134"/>
      <c r="OFE134"/>
      <c r="OFF134"/>
      <c r="OFG134"/>
      <c r="OFH134"/>
      <c r="OFI134"/>
      <c r="OFJ134"/>
      <c r="OFK134"/>
      <c r="OFL134"/>
      <c r="OFM134"/>
      <c r="OFN134"/>
      <c r="OFO134"/>
      <c r="OFP134"/>
      <c r="OFQ134"/>
      <c r="OFR134"/>
      <c r="OFS134"/>
      <c r="OFT134"/>
      <c r="OFU134"/>
      <c r="OFV134"/>
      <c r="OFW134"/>
      <c r="OFX134"/>
      <c r="OFY134"/>
      <c r="OFZ134"/>
      <c r="OGA134"/>
      <c r="OGB134"/>
      <c r="OGC134"/>
      <c r="OGD134"/>
      <c r="OGE134"/>
      <c r="OGF134"/>
      <c r="OGG134"/>
      <c r="OGH134"/>
      <c r="OGI134"/>
      <c r="OGJ134"/>
      <c r="OGK134"/>
      <c r="OGL134"/>
      <c r="OGM134"/>
      <c r="OGN134"/>
      <c r="OGO134"/>
      <c r="OGP134"/>
      <c r="OGQ134"/>
      <c r="OGR134"/>
      <c r="OGS134"/>
      <c r="OGT134"/>
      <c r="OGU134"/>
      <c r="OGV134"/>
      <c r="OGW134"/>
      <c r="OGX134"/>
      <c r="OGY134"/>
      <c r="OGZ134"/>
      <c r="OHA134"/>
      <c r="OHB134"/>
      <c r="OHC134"/>
      <c r="OHD134"/>
      <c r="OHE134"/>
      <c r="OHF134"/>
      <c r="OHG134"/>
      <c r="OHH134"/>
      <c r="OHI134"/>
      <c r="OHJ134"/>
      <c r="OHK134"/>
      <c r="OHL134"/>
      <c r="OHM134"/>
      <c r="OHN134"/>
      <c r="OHO134"/>
      <c r="OHP134"/>
      <c r="OHQ134"/>
      <c r="OHR134"/>
      <c r="OHS134"/>
      <c r="OHT134"/>
      <c r="OHU134"/>
      <c r="OHV134"/>
      <c r="OHW134"/>
      <c r="OHX134"/>
      <c r="OHY134"/>
      <c r="OHZ134"/>
      <c r="OIA134"/>
      <c r="OIB134"/>
      <c r="OIC134"/>
      <c r="OID134"/>
      <c r="OIE134"/>
      <c r="OIF134"/>
      <c r="OIG134"/>
      <c r="OIH134"/>
      <c r="OII134"/>
      <c r="OIJ134"/>
      <c r="OIK134"/>
      <c r="OIL134"/>
      <c r="OIM134"/>
      <c r="OIN134"/>
      <c r="OIO134"/>
      <c r="OIP134"/>
      <c r="OIQ134"/>
      <c r="OIR134"/>
      <c r="OIS134"/>
      <c r="OIT134"/>
      <c r="OIU134"/>
      <c r="OIV134"/>
      <c r="OIW134"/>
      <c r="OIX134"/>
      <c r="OIY134"/>
      <c r="OIZ134"/>
      <c r="OJA134"/>
      <c r="OJB134"/>
      <c r="OJC134"/>
      <c r="OJD134"/>
      <c r="OJE134"/>
      <c r="OJF134"/>
      <c r="OJG134"/>
      <c r="OJH134"/>
      <c r="OJI134"/>
      <c r="OJJ134"/>
      <c r="OJK134"/>
      <c r="OJL134"/>
      <c r="OJM134"/>
      <c r="OJN134"/>
      <c r="OJO134"/>
      <c r="OJP134"/>
      <c r="OJQ134"/>
      <c r="OJR134"/>
      <c r="OJS134"/>
      <c r="OJT134"/>
      <c r="OJU134"/>
      <c r="OJV134"/>
      <c r="OJW134"/>
      <c r="OJX134"/>
      <c r="OJY134"/>
      <c r="OJZ134"/>
      <c r="OKA134"/>
      <c r="OKB134"/>
      <c r="OKC134"/>
      <c r="OKD134"/>
      <c r="OKE134"/>
      <c r="OKF134"/>
      <c r="OKG134"/>
      <c r="OKH134"/>
      <c r="OKI134"/>
      <c r="OKJ134"/>
      <c r="OKK134"/>
      <c r="OKL134"/>
      <c r="OKM134"/>
      <c r="OKN134"/>
      <c r="OKO134"/>
      <c r="OKP134"/>
      <c r="OKQ134"/>
      <c r="OKR134"/>
      <c r="OKS134"/>
      <c r="OKT134"/>
      <c r="OKU134"/>
      <c r="OKV134"/>
      <c r="OKW134"/>
      <c r="OKX134"/>
      <c r="OKY134"/>
      <c r="OKZ134"/>
      <c r="OLA134"/>
      <c r="OLB134"/>
      <c r="OLC134"/>
      <c r="OLD134"/>
      <c r="OLE134"/>
      <c r="OLF134"/>
      <c r="OLG134"/>
      <c r="OLH134"/>
      <c r="OLI134"/>
      <c r="OLJ134"/>
      <c r="OLK134"/>
      <c r="OLL134"/>
      <c r="OLM134"/>
      <c r="OLN134"/>
      <c r="OLO134"/>
      <c r="OLP134"/>
      <c r="OLQ134"/>
      <c r="OLR134"/>
      <c r="OLS134"/>
      <c r="OLT134"/>
      <c r="OLU134"/>
      <c r="OLV134"/>
      <c r="OLW134"/>
      <c r="OLX134"/>
      <c r="OLY134"/>
      <c r="OLZ134"/>
      <c r="OMA134"/>
      <c r="OMB134"/>
      <c r="OMC134"/>
      <c r="OMD134"/>
      <c r="OME134"/>
      <c r="OMF134"/>
      <c r="OMG134"/>
      <c r="OMH134"/>
      <c r="OMI134"/>
      <c r="OMJ134"/>
      <c r="OMK134"/>
      <c r="OML134"/>
      <c r="OMM134"/>
      <c r="OMN134"/>
      <c r="OMO134"/>
      <c r="OMP134"/>
      <c r="OMQ134"/>
      <c r="OMR134"/>
      <c r="OMS134"/>
      <c r="OMT134"/>
      <c r="OMU134"/>
      <c r="OMV134"/>
      <c r="OMW134"/>
      <c r="OMX134"/>
      <c r="OMY134"/>
      <c r="OMZ134"/>
      <c r="ONA134"/>
      <c r="ONB134"/>
      <c r="ONC134"/>
      <c r="OND134"/>
      <c r="ONE134"/>
      <c r="ONF134"/>
      <c r="ONG134"/>
      <c r="ONH134"/>
      <c r="ONI134"/>
      <c r="ONJ134"/>
      <c r="ONK134"/>
      <c r="ONL134"/>
      <c r="ONM134"/>
      <c r="ONN134"/>
      <c r="ONO134"/>
      <c r="ONP134"/>
      <c r="ONQ134"/>
      <c r="ONR134"/>
      <c r="ONS134"/>
      <c r="ONT134"/>
      <c r="ONU134"/>
      <c r="ONV134"/>
      <c r="ONW134"/>
      <c r="ONX134"/>
      <c r="ONY134"/>
      <c r="ONZ134"/>
      <c r="OOA134"/>
      <c r="OOB134"/>
      <c r="OOC134"/>
      <c r="OOD134"/>
      <c r="OOE134"/>
      <c r="OOF134"/>
      <c r="OOG134"/>
      <c r="OOH134"/>
      <c r="OOI134"/>
      <c r="OOJ134"/>
      <c r="OOK134"/>
      <c r="OOL134"/>
      <c r="OOM134"/>
      <c r="OON134"/>
      <c r="OOO134"/>
      <c r="OOP134"/>
      <c r="OOQ134"/>
      <c r="OOR134"/>
      <c r="OOS134"/>
      <c r="OOT134"/>
      <c r="OOU134"/>
      <c r="OOV134"/>
      <c r="OOW134"/>
      <c r="OOX134"/>
      <c r="OOY134"/>
      <c r="OOZ134"/>
      <c r="OPA134"/>
      <c r="OPB134"/>
      <c r="OPC134"/>
      <c r="OPD134"/>
      <c r="OPE134"/>
      <c r="OPF134"/>
      <c r="OPG134"/>
      <c r="OPH134"/>
      <c r="OPI134"/>
      <c r="OPJ134"/>
      <c r="OPK134"/>
      <c r="OPL134"/>
      <c r="OPM134"/>
      <c r="OPN134"/>
      <c r="OPO134"/>
      <c r="OPP134"/>
      <c r="OPQ134"/>
      <c r="OPR134"/>
      <c r="OPS134"/>
      <c r="OPT134"/>
      <c r="OPU134"/>
      <c r="OPV134"/>
      <c r="OPW134"/>
      <c r="OPX134"/>
      <c r="OPY134"/>
      <c r="OPZ134"/>
      <c r="OQA134"/>
      <c r="OQB134"/>
      <c r="OQC134"/>
      <c r="OQD134"/>
      <c r="OQE134"/>
      <c r="OQF134"/>
      <c r="OQG134"/>
      <c r="OQH134"/>
      <c r="OQI134"/>
      <c r="OQJ134"/>
      <c r="OQK134"/>
      <c r="OQL134"/>
      <c r="OQM134"/>
      <c r="OQN134"/>
      <c r="OQO134"/>
      <c r="OQP134"/>
      <c r="OQQ134"/>
      <c r="OQR134"/>
      <c r="OQS134"/>
      <c r="OQT134"/>
      <c r="OQU134"/>
      <c r="OQV134"/>
      <c r="OQW134"/>
      <c r="OQX134"/>
      <c r="OQY134"/>
      <c r="OQZ134"/>
      <c r="ORA134"/>
      <c r="ORB134"/>
      <c r="ORC134"/>
      <c r="ORD134"/>
      <c r="ORE134"/>
      <c r="ORF134"/>
      <c r="ORG134"/>
      <c r="ORH134"/>
      <c r="ORI134"/>
      <c r="ORJ134"/>
      <c r="ORK134"/>
      <c r="ORL134"/>
      <c r="ORM134"/>
      <c r="ORN134"/>
      <c r="ORO134"/>
      <c r="ORP134"/>
      <c r="ORQ134"/>
      <c r="ORR134"/>
      <c r="ORS134"/>
      <c r="ORT134"/>
      <c r="ORU134"/>
      <c r="ORV134"/>
      <c r="ORW134"/>
      <c r="ORX134"/>
      <c r="ORY134"/>
      <c r="ORZ134"/>
      <c r="OSA134"/>
      <c r="OSB134"/>
      <c r="OSC134"/>
      <c r="OSD134"/>
      <c r="OSE134"/>
      <c r="OSF134"/>
      <c r="OSG134"/>
      <c r="OSH134"/>
      <c r="OSI134"/>
      <c r="OSJ134"/>
      <c r="OSK134"/>
      <c r="OSL134"/>
      <c r="OSM134"/>
      <c r="OSN134"/>
      <c r="OSO134"/>
      <c r="OSP134"/>
      <c r="OSQ134"/>
      <c r="OSR134"/>
      <c r="OSS134"/>
      <c r="OST134"/>
      <c r="OSU134"/>
      <c r="OSV134"/>
      <c r="OSW134"/>
      <c r="OSX134"/>
      <c r="OSY134"/>
      <c r="OSZ134"/>
      <c r="OTA134"/>
      <c r="OTB134"/>
      <c r="OTC134"/>
      <c r="OTD134"/>
      <c r="OTE134"/>
      <c r="OTF134"/>
      <c r="OTG134"/>
      <c r="OTH134"/>
      <c r="OTI134"/>
      <c r="OTJ134"/>
      <c r="OTK134"/>
      <c r="OTL134"/>
      <c r="OTM134"/>
      <c r="OTN134"/>
      <c r="OTO134"/>
      <c r="OTP134"/>
      <c r="OTQ134"/>
      <c r="OTR134"/>
      <c r="OTS134"/>
      <c r="OTT134"/>
      <c r="OTU134"/>
      <c r="OTV134"/>
      <c r="OTW134"/>
      <c r="OTX134"/>
      <c r="OTY134"/>
      <c r="OTZ134"/>
      <c r="OUA134"/>
      <c r="OUB134"/>
      <c r="OUC134"/>
      <c r="OUD134"/>
      <c r="OUE134"/>
      <c r="OUF134"/>
      <c r="OUG134"/>
      <c r="OUH134"/>
      <c r="OUI134"/>
      <c r="OUJ134"/>
      <c r="OUK134"/>
      <c r="OUL134"/>
      <c r="OUM134"/>
      <c r="OUN134"/>
      <c r="OUO134"/>
      <c r="OUP134"/>
      <c r="OUQ134"/>
      <c r="OUR134"/>
      <c r="OUS134"/>
      <c r="OUT134"/>
      <c r="OUU134"/>
      <c r="OUV134"/>
      <c r="OUW134"/>
      <c r="OUX134"/>
      <c r="OUY134"/>
      <c r="OUZ134"/>
      <c r="OVA134"/>
      <c r="OVB134"/>
      <c r="OVC134"/>
      <c r="OVD134"/>
      <c r="OVE134"/>
      <c r="OVF134"/>
      <c r="OVG134"/>
      <c r="OVH134"/>
      <c r="OVI134"/>
      <c r="OVJ134"/>
      <c r="OVK134"/>
      <c r="OVL134"/>
      <c r="OVM134"/>
      <c r="OVN134"/>
      <c r="OVO134"/>
      <c r="OVP134"/>
      <c r="OVQ134"/>
      <c r="OVR134"/>
      <c r="OVS134"/>
      <c r="OVT134"/>
      <c r="OVU134"/>
      <c r="OVV134"/>
      <c r="OVW134"/>
      <c r="OVX134"/>
      <c r="OVY134"/>
      <c r="OVZ134"/>
      <c r="OWA134"/>
      <c r="OWB134"/>
      <c r="OWC134"/>
      <c r="OWD134"/>
      <c r="OWE134"/>
      <c r="OWF134"/>
      <c r="OWG134"/>
      <c r="OWH134"/>
      <c r="OWI134"/>
      <c r="OWJ134"/>
      <c r="OWK134"/>
      <c r="OWL134"/>
      <c r="OWM134"/>
      <c r="OWN134"/>
      <c r="OWO134"/>
      <c r="OWP134"/>
      <c r="OWQ134"/>
      <c r="OWR134"/>
      <c r="OWS134"/>
      <c r="OWT134"/>
      <c r="OWU134"/>
      <c r="OWV134"/>
      <c r="OWW134"/>
      <c r="OWX134"/>
      <c r="OWY134"/>
      <c r="OWZ134"/>
      <c r="OXA134"/>
      <c r="OXB134"/>
      <c r="OXC134"/>
      <c r="OXD134"/>
      <c r="OXE134"/>
      <c r="OXF134"/>
      <c r="OXG134"/>
      <c r="OXH134"/>
      <c r="OXI134"/>
      <c r="OXJ134"/>
      <c r="OXK134"/>
      <c r="OXL134"/>
      <c r="OXM134"/>
      <c r="OXN134"/>
      <c r="OXO134"/>
      <c r="OXP134"/>
      <c r="OXQ134"/>
      <c r="OXR134"/>
      <c r="OXS134"/>
      <c r="OXT134"/>
      <c r="OXU134"/>
      <c r="OXV134"/>
      <c r="OXW134"/>
      <c r="OXX134"/>
      <c r="OXY134"/>
      <c r="OXZ134"/>
      <c r="OYA134"/>
      <c r="OYB134"/>
      <c r="OYC134"/>
      <c r="OYD134"/>
      <c r="OYE134"/>
      <c r="OYF134"/>
      <c r="OYG134"/>
      <c r="OYH134"/>
      <c r="OYI134"/>
      <c r="OYJ134"/>
      <c r="OYK134"/>
      <c r="OYL134"/>
      <c r="OYM134"/>
      <c r="OYN134"/>
      <c r="OYO134"/>
      <c r="OYP134"/>
      <c r="OYQ134"/>
      <c r="OYR134"/>
      <c r="OYS134"/>
      <c r="OYT134"/>
      <c r="OYU134"/>
      <c r="OYV134"/>
      <c r="OYW134"/>
      <c r="OYX134"/>
      <c r="OYY134"/>
      <c r="OYZ134"/>
      <c r="OZA134"/>
      <c r="OZB134"/>
      <c r="OZC134"/>
      <c r="OZD134"/>
      <c r="OZE134"/>
      <c r="OZF134"/>
      <c r="OZG134"/>
      <c r="OZH134"/>
      <c r="OZI134"/>
      <c r="OZJ134"/>
      <c r="OZK134"/>
      <c r="OZL134"/>
      <c r="OZM134"/>
      <c r="OZN134"/>
      <c r="OZO134"/>
      <c r="OZP134"/>
      <c r="OZQ134"/>
      <c r="OZR134"/>
      <c r="OZS134"/>
      <c r="OZT134"/>
      <c r="OZU134"/>
      <c r="OZV134"/>
      <c r="OZW134"/>
      <c r="OZX134"/>
      <c r="OZY134"/>
      <c r="OZZ134"/>
      <c r="PAA134"/>
      <c r="PAB134"/>
      <c r="PAC134"/>
      <c r="PAD134"/>
      <c r="PAE134"/>
      <c r="PAF134"/>
      <c r="PAG134"/>
      <c r="PAH134"/>
      <c r="PAI134"/>
      <c r="PAJ134"/>
      <c r="PAK134"/>
      <c r="PAL134"/>
      <c r="PAM134"/>
      <c r="PAN134"/>
      <c r="PAO134"/>
      <c r="PAP134"/>
      <c r="PAQ134"/>
      <c r="PAR134"/>
      <c r="PAS134"/>
      <c r="PAT134"/>
      <c r="PAU134"/>
      <c r="PAV134"/>
      <c r="PAW134"/>
      <c r="PAX134"/>
      <c r="PAY134"/>
      <c r="PAZ134"/>
      <c r="PBA134"/>
      <c r="PBB134"/>
      <c r="PBC134"/>
      <c r="PBD134"/>
      <c r="PBE134"/>
      <c r="PBF134"/>
      <c r="PBG134"/>
      <c r="PBH134"/>
      <c r="PBI134"/>
      <c r="PBJ134"/>
      <c r="PBK134"/>
      <c r="PBL134"/>
      <c r="PBM134"/>
      <c r="PBN134"/>
      <c r="PBO134"/>
      <c r="PBP134"/>
      <c r="PBQ134"/>
      <c r="PBR134"/>
      <c r="PBS134"/>
      <c r="PBT134"/>
      <c r="PBU134"/>
      <c r="PBV134"/>
      <c r="PBW134"/>
      <c r="PBX134"/>
      <c r="PBY134"/>
      <c r="PBZ134"/>
      <c r="PCA134"/>
      <c r="PCB134"/>
      <c r="PCC134"/>
      <c r="PCD134"/>
      <c r="PCE134"/>
      <c r="PCF134"/>
      <c r="PCG134"/>
      <c r="PCH134"/>
      <c r="PCI134"/>
      <c r="PCJ134"/>
      <c r="PCK134"/>
      <c r="PCL134"/>
      <c r="PCM134"/>
      <c r="PCN134"/>
      <c r="PCO134"/>
      <c r="PCP134"/>
      <c r="PCQ134"/>
      <c r="PCR134"/>
      <c r="PCS134"/>
      <c r="PCT134"/>
      <c r="PCU134"/>
      <c r="PCV134"/>
      <c r="PCW134"/>
      <c r="PCX134"/>
      <c r="PCY134"/>
      <c r="PCZ134"/>
      <c r="PDA134"/>
      <c r="PDB134"/>
      <c r="PDC134"/>
      <c r="PDD134"/>
      <c r="PDE134"/>
      <c r="PDF134"/>
      <c r="PDG134"/>
      <c r="PDH134"/>
      <c r="PDI134"/>
      <c r="PDJ134"/>
      <c r="PDK134"/>
      <c r="PDL134"/>
      <c r="PDM134"/>
      <c r="PDN134"/>
      <c r="PDO134"/>
      <c r="PDP134"/>
      <c r="PDQ134"/>
      <c r="PDR134"/>
      <c r="PDS134"/>
      <c r="PDT134"/>
      <c r="PDU134"/>
      <c r="PDV134"/>
      <c r="PDW134"/>
      <c r="PDX134"/>
      <c r="PDY134"/>
      <c r="PDZ134"/>
      <c r="PEA134"/>
      <c r="PEB134"/>
      <c r="PEC134"/>
      <c r="PED134"/>
      <c r="PEE134"/>
      <c r="PEF134"/>
      <c r="PEG134"/>
      <c r="PEH134"/>
      <c r="PEI134"/>
      <c r="PEJ134"/>
      <c r="PEK134"/>
      <c r="PEL134"/>
      <c r="PEM134"/>
      <c r="PEN134"/>
      <c r="PEO134"/>
      <c r="PEP134"/>
      <c r="PEQ134"/>
      <c r="PER134"/>
      <c r="PES134"/>
      <c r="PET134"/>
      <c r="PEU134"/>
      <c r="PEV134"/>
      <c r="PEW134"/>
      <c r="PEX134"/>
      <c r="PEY134"/>
      <c r="PEZ134"/>
      <c r="PFA134"/>
      <c r="PFB134"/>
      <c r="PFC134"/>
      <c r="PFD134"/>
      <c r="PFE134"/>
      <c r="PFF134"/>
      <c r="PFG134"/>
      <c r="PFH134"/>
      <c r="PFI134"/>
      <c r="PFJ134"/>
      <c r="PFK134"/>
      <c r="PFL134"/>
      <c r="PFM134"/>
      <c r="PFN134"/>
      <c r="PFO134"/>
      <c r="PFP134"/>
      <c r="PFQ134"/>
      <c r="PFR134"/>
      <c r="PFS134"/>
      <c r="PFT134"/>
      <c r="PFU134"/>
      <c r="PFV134"/>
      <c r="PFW134"/>
      <c r="PFX134"/>
      <c r="PFY134"/>
      <c r="PFZ134"/>
      <c r="PGA134"/>
      <c r="PGB134"/>
      <c r="PGC134"/>
      <c r="PGD134"/>
      <c r="PGE134"/>
      <c r="PGF134"/>
      <c r="PGG134"/>
      <c r="PGH134"/>
      <c r="PGI134"/>
      <c r="PGJ134"/>
      <c r="PGK134"/>
      <c r="PGL134"/>
      <c r="PGM134"/>
      <c r="PGN134"/>
      <c r="PGO134"/>
      <c r="PGP134"/>
      <c r="PGQ134"/>
      <c r="PGR134"/>
      <c r="PGS134"/>
      <c r="PGT134"/>
      <c r="PGU134"/>
      <c r="PGV134"/>
      <c r="PGW134"/>
      <c r="PGX134"/>
      <c r="PGY134"/>
      <c r="PGZ134"/>
      <c r="PHA134"/>
      <c r="PHB134"/>
      <c r="PHC134"/>
      <c r="PHD134"/>
      <c r="PHE134"/>
      <c r="PHF134"/>
      <c r="PHG134"/>
      <c r="PHH134"/>
      <c r="PHI134"/>
      <c r="PHJ134"/>
      <c r="PHK134"/>
      <c r="PHL134"/>
      <c r="PHM134"/>
      <c r="PHN134"/>
      <c r="PHO134"/>
      <c r="PHP134"/>
      <c r="PHQ134"/>
      <c r="PHR134"/>
      <c r="PHS134"/>
      <c r="PHT134"/>
      <c r="PHU134"/>
      <c r="PHV134"/>
      <c r="PHW134"/>
      <c r="PHX134"/>
      <c r="PHY134"/>
      <c r="PHZ134"/>
      <c r="PIA134"/>
      <c r="PIB134"/>
      <c r="PIC134"/>
      <c r="PID134"/>
      <c r="PIE134"/>
      <c r="PIF134"/>
      <c r="PIG134"/>
      <c r="PIH134"/>
      <c r="PII134"/>
      <c r="PIJ134"/>
      <c r="PIK134"/>
      <c r="PIL134"/>
      <c r="PIM134"/>
      <c r="PIN134"/>
      <c r="PIO134"/>
      <c r="PIP134"/>
      <c r="PIQ134"/>
      <c r="PIR134"/>
      <c r="PIS134"/>
      <c r="PIT134"/>
      <c r="PIU134"/>
      <c r="PIV134"/>
      <c r="PIW134"/>
      <c r="PIX134"/>
      <c r="PIY134"/>
      <c r="PIZ134"/>
      <c r="PJA134"/>
      <c r="PJB134"/>
      <c r="PJC134"/>
      <c r="PJD134"/>
      <c r="PJE134"/>
      <c r="PJF134"/>
      <c r="PJG134"/>
      <c r="PJH134"/>
      <c r="PJI134"/>
      <c r="PJJ134"/>
      <c r="PJK134"/>
      <c r="PJL134"/>
      <c r="PJM134"/>
      <c r="PJN134"/>
      <c r="PJO134"/>
      <c r="PJP134"/>
      <c r="PJQ134"/>
      <c r="PJR134"/>
      <c r="PJS134"/>
      <c r="PJT134"/>
      <c r="PJU134"/>
      <c r="PJV134"/>
      <c r="PJW134"/>
      <c r="PJX134"/>
      <c r="PJY134"/>
      <c r="PJZ134"/>
      <c r="PKA134"/>
      <c r="PKB134"/>
      <c r="PKC134"/>
      <c r="PKD134"/>
      <c r="PKE134"/>
      <c r="PKF134"/>
      <c r="PKG134"/>
      <c r="PKH134"/>
      <c r="PKI134"/>
      <c r="PKJ134"/>
      <c r="PKK134"/>
      <c r="PKL134"/>
      <c r="PKM134"/>
      <c r="PKN134"/>
      <c r="PKO134"/>
      <c r="PKP134"/>
      <c r="PKQ134"/>
      <c r="PKR134"/>
      <c r="PKS134"/>
      <c r="PKT134"/>
      <c r="PKU134"/>
      <c r="PKV134"/>
      <c r="PKW134"/>
      <c r="PKX134"/>
      <c r="PKY134"/>
      <c r="PKZ134"/>
      <c r="PLA134"/>
      <c r="PLB134"/>
      <c r="PLC134"/>
      <c r="PLD134"/>
      <c r="PLE134"/>
      <c r="PLF134"/>
      <c r="PLG134"/>
      <c r="PLH134"/>
      <c r="PLI134"/>
      <c r="PLJ134"/>
      <c r="PLK134"/>
      <c r="PLL134"/>
      <c r="PLM134"/>
      <c r="PLN134"/>
      <c r="PLO134"/>
      <c r="PLP134"/>
      <c r="PLQ134"/>
      <c r="PLR134"/>
      <c r="PLS134"/>
      <c r="PLT134"/>
      <c r="PLU134"/>
      <c r="PLV134"/>
      <c r="PLW134"/>
      <c r="PLX134"/>
      <c r="PLY134"/>
      <c r="PLZ134"/>
      <c r="PMA134"/>
      <c r="PMB134"/>
      <c r="PMC134"/>
      <c r="PMD134"/>
      <c r="PME134"/>
      <c r="PMF134"/>
      <c r="PMG134"/>
      <c r="PMH134"/>
      <c r="PMI134"/>
      <c r="PMJ134"/>
      <c r="PMK134"/>
      <c r="PML134"/>
      <c r="PMM134"/>
      <c r="PMN134"/>
      <c r="PMO134"/>
      <c r="PMP134"/>
      <c r="PMQ134"/>
      <c r="PMR134"/>
      <c r="PMS134"/>
      <c r="PMT134"/>
      <c r="PMU134"/>
      <c r="PMV134"/>
      <c r="PMW134"/>
      <c r="PMX134"/>
      <c r="PMY134"/>
      <c r="PMZ134"/>
      <c r="PNA134"/>
      <c r="PNB134"/>
      <c r="PNC134"/>
      <c r="PND134"/>
      <c r="PNE134"/>
      <c r="PNF134"/>
      <c r="PNG134"/>
      <c r="PNH134"/>
      <c r="PNI134"/>
      <c r="PNJ134"/>
      <c r="PNK134"/>
      <c r="PNL134"/>
      <c r="PNM134"/>
      <c r="PNN134"/>
      <c r="PNO134"/>
      <c r="PNP134"/>
      <c r="PNQ134"/>
      <c r="PNR134"/>
      <c r="PNS134"/>
      <c r="PNT134"/>
      <c r="PNU134"/>
      <c r="PNV134"/>
      <c r="PNW134"/>
      <c r="PNX134"/>
      <c r="PNY134"/>
      <c r="PNZ134"/>
      <c r="POA134"/>
      <c r="POB134"/>
      <c r="POC134"/>
      <c r="POD134"/>
      <c r="POE134"/>
      <c r="POF134"/>
      <c r="POG134"/>
      <c r="POH134"/>
      <c r="POI134"/>
      <c r="POJ134"/>
      <c r="POK134"/>
      <c r="POL134"/>
      <c r="POM134"/>
      <c r="PON134"/>
      <c r="POO134"/>
      <c r="POP134"/>
      <c r="POQ134"/>
      <c r="POR134"/>
      <c r="POS134"/>
      <c r="POT134"/>
      <c r="POU134"/>
      <c r="POV134"/>
      <c r="POW134"/>
      <c r="POX134"/>
      <c r="POY134"/>
      <c r="POZ134"/>
      <c r="PPA134"/>
      <c r="PPB134"/>
      <c r="PPC134"/>
      <c r="PPD134"/>
      <c r="PPE134"/>
      <c r="PPF134"/>
      <c r="PPG134"/>
      <c r="PPH134"/>
      <c r="PPI134"/>
      <c r="PPJ134"/>
      <c r="PPK134"/>
      <c r="PPL134"/>
      <c r="PPM134"/>
      <c r="PPN134"/>
      <c r="PPO134"/>
      <c r="PPP134"/>
      <c r="PPQ134"/>
      <c r="PPR134"/>
      <c r="PPS134"/>
      <c r="PPT134"/>
      <c r="PPU134"/>
      <c r="PPV134"/>
      <c r="PPW134"/>
      <c r="PPX134"/>
      <c r="PPY134"/>
      <c r="PPZ134"/>
      <c r="PQA134"/>
      <c r="PQB134"/>
      <c r="PQC134"/>
      <c r="PQD134"/>
      <c r="PQE134"/>
      <c r="PQF134"/>
      <c r="PQG134"/>
      <c r="PQH134"/>
      <c r="PQI134"/>
      <c r="PQJ134"/>
      <c r="PQK134"/>
      <c r="PQL134"/>
      <c r="PQM134"/>
      <c r="PQN134"/>
      <c r="PQO134"/>
      <c r="PQP134"/>
      <c r="PQQ134"/>
      <c r="PQR134"/>
      <c r="PQS134"/>
      <c r="PQT134"/>
      <c r="PQU134"/>
      <c r="PQV134"/>
      <c r="PQW134"/>
      <c r="PQX134"/>
      <c r="PQY134"/>
      <c r="PQZ134"/>
      <c r="PRA134"/>
      <c r="PRB134"/>
      <c r="PRC134"/>
      <c r="PRD134"/>
      <c r="PRE134"/>
      <c r="PRF134"/>
      <c r="PRG134"/>
      <c r="PRH134"/>
      <c r="PRI134"/>
      <c r="PRJ134"/>
      <c r="PRK134"/>
      <c r="PRL134"/>
      <c r="PRM134"/>
      <c r="PRN134"/>
      <c r="PRO134"/>
      <c r="PRP134"/>
      <c r="PRQ134"/>
      <c r="PRR134"/>
      <c r="PRS134"/>
      <c r="PRT134"/>
      <c r="PRU134"/>
      <c r="PRV134"/>
      <c r="PRW134"/>
      <c r="PRX134"/>
      <c r="PRY134"/>
      <c r="PRZ134"/>
      <c r="PSA134"/>
      <c r="PSB134"/>
      <c r="PSC134"/>
      <c r="PSD134"/>
      <c r="PSE134"/>
      <c r="PSF134"/>
      <c r="PSG134"/>
      <c r="PSH134"/>
      <c r="PSI134"/>
      <c r="PSJ134"/>
      <c r="PSK134"/>
      <c r="PSL134"/>
      <c r="PSM134"/>
      <c r="PSN134"/>
      <c r="PSO134"/>
      <c r="PSP134"/>
      <c r="PSQ134"/>
      <c r="PSR134"/>
      <c r="PSS134"/>
      <c r="PST134"/>
      <c r="PSU134"/>
      <c r="PSV134"/>
      <c r="PSW134"/>
      <c r="PSX134"/>
      <c r="PSY134"/>
      <c r="PSZ134"/>
      <c r="PTA134"/>
      <c r="PTB134"/>
      <c r="PTC134"/>
      <c r="PTD134"/>
      <c r="PTE134"/>
      <c r="PTF134"/>
      <c r="PTG134"/>
      <c r="PTH134"/>
      <c r="PTI134"/>
      <c r="PTJ134"/>
      <c r="PTK134"/>
      <c r="PTL134"/>
      <c r="PTM134"/>
      <c r="PTN134"/>
      <c r="PTO134"/>
      <c r="PTP134"/>
      <c r="PTQ134"/>
      <c r="PTR134"/>
      <c r="PTS134"/>
      <c r="PTT134"/>
      <c r="PTU134"/>
      <c r="PTV134"/>
      <c r="PTW134"/>
      <c r="PTX134"/>
      <c r="PTY134"/>
      <c r="PTZ134"/>
      <c r="PUA134"/>
      <c r="PUB134"/>
      <c r="PUC134"/>
      <c r="PUD134"/>
      <c r="PUE134"/>
      <c r="PUF134"/>
      <c r="PUG134"/>
      <c r="PUH134"/>
      <c r="PUI134"/>
      <c r="PUJ134"/>
      <c r="PUK134"/>
      <c r="PUL134"/>
      <c r="PUM134"/>
      <c r="PUN134"/>
      <c r="PUO134"/>
      <c r="PUP134"/>
      <c r="PUQ134"/>
      <c r="PUR134"/>
      <c r="PUS134"/>
      <c r="PUT134"/>
      <c r="PUU134"/>
      <c r="PUV134"/>
      <c r="PUW134"/>
      <c r="PUX134"/>
      <c r="PUY134"/>
      <c r="PUZ134"/>
      <c r="PVA134"/>
      <c r="PVB134"/>
      <c r="PVC134"/>
      <c r="PVD134"/>
      <c r="PVE134"/>
      <c r="PVF134"/>
      <c r="PVG134"/>
      <c r="PVH134"/>
      <c r="PVI134"/>
      <c r="PVJ134"/>
      <c r="PVK134"/>
      <c r="PVL134"/>
      <c r="PVM134"/>
      <c r="PVN134"/>
      <c r="PVO134"/>
      <c r="PVP134"/>
      <c r="PVQ134"/>
      <c r="PVR134"/>
      <c r="PVS134"/>
      <c r="PVT134"/>
      <c r="PVU134"/>
      <c r="PVV134"/>
      <c r="PVW134"/>
      <c r="PVX134"/>
      <c r="PVY134"/>
      <c r="PVZ134"/>
      <c r="PWA134"/>
      <c r="PWB134"/>
      <c r="PWC134"/>
      <c r="PWD134"/>
      <c r="PWE134"/>
      <c r="PWF134"/>
      <c r="PWG134"/>
      <c r="PWH134"/>
      <c r="PWI134"/>
      <c r="PWJ134"/>
      <c r="PWK134"/>
      <c r="PWL134"/>
      <c r="PWM134"/>
      <c r="PWN134"/>
      <c r="PWO134"/>
      <c r="PWP134"/>
      <c r="PWQ134"/>
      <c r="PWR134"/>
      <c r="PWS134"/>
      <c r="PWT134"/>
      <c r="PWU134"/>
      <c r="PWV134"/>
      <c r="PWW134"/>
      <c r="PWX134"/>
      <c r="PWY134"/>
      <c r="PWZ134"/>
      <c r="PXA134"/>
      <c r="PXB134"/>
      <c r="PXC134"/>
      <c r="PXD134"/>
      <c r="PXE134"/>
      <c r="PXF134"/>
      <c r="PXG134"/>
      <c r="PXH134"/>
      <c r="PXI134"/>
      <c r="PXJ134"/>
      <c r="PXK134"/>
      <c r="PXL134"/>
      <c r="PXM134"/>
      <c r="PXN134"/>
      <c r="PXO134"/>
      <c r="PXP134"/>
      <c r="PXQ134"/>
      <c r="PXR134"/>
      <c r="PXS134"/>
      <c r="PXT134"/>
      <c r="PXU134"/>
      <c r="PXV134"/>
      <c r="PXW134"/>
      <c r="PXX134"/>
      <c r="PXY134"/>
      <c r="PXZ134"/>
      <c r="PYA134"/>
      <c r="PYB134"/>
      <c r="PYC134"/>
      <c r="PYD134"/>
      <c r="PYE134"/>
      <c r="PYF134"/>
      <c r="PYG134"/>
      <c r="PYH134"/>
      <c r="PYI134"/>
      <c r="PYJ134"/>
      <c r="PYK134"/>
      <c r="PYL134"/>
      <c r="PYM134"/>
      <c r="PYN134"/>
      <c r="PYO134"/>
      <c r="PYP134"/>
      <c r="PYQ134"/>
      <c r="PYR134"/>
      <c r="PYS134"/>
      <c r="PYT134"/>
      <c r="PYU134"/>
      <c r="PYV134"/>
      <c r="PYW134"/>
      <c r="PYX134"/>
      <c r="PYY134"/>
      <c r="PYZ134"/>
      <c r="PZA134"/>
      <c r="PZB134"/>
      <c r="PZC134"/>
      <c r="PZD134"/>
      <c r="PZE134"/>
      <c r="PZF134"/>
      <c r="PZG134"/>
      <c r="PZH134"/>
      <c r="PZI134"/>
      <c r="PZJ134"/>
      <c r="PZK134"/>
      <c r="PZL134"/>
      <c r="PZM134"/>
      <c r="PZN134"/>
      <c r="PZO134"/>
      <c r="PZP134"/>
      <c r="PZQ134"/>
      <c r="PZR134"/>
      <c r="PZS134"/>
      <c r="PZT134"/>
      <c r="PZU134"/>
      <c r="PZV134"/>
      <c r="PZW134"/>
      <c r="PZX134"/>
      <c r="PZY134"/>
      <c r="PZZ134"/>
      <c r="QAA134"/>
      <c r="QAB134"/>
      <c r="QAC134"/>
      <c r="QAD134"/>
      <c r="QAE134"/>
      <c r="QAF134"/>
      <c r="QAG134"/>
      <c r="QAH134"/>
      <c r="QAI134"/>
      <c r="QAJ134"/>
      <c r="QAK134"/>
      <c r="QAL134"/>
      <c r="QAM134"/>
      <c r="QAN134"/>
      <c r="QAO134"/>
      <c r="QAP134"/>
      <c r="QAQ134"/>
      <c r="QAR134"/>
      <c r="QAS134"/>
      <c r="QAT134"/>
      <c r="QAU134"/>
      <c r="QAV134"/>
      <c r="QAW134"/>
      <c r="QAX134"/>
      <c r="QAY134"/>
      <c r="QAZ134"/>
      <c r="QBA134"/>
      <c r="QBB134"/>
      <c r="QBC134"/>
      <c r="QBD134"/>
      <c r="QBE134"/>
      <c r="QBF134"/>
      <c r="QBG134"/>
      <c r="QBH134"/>
      <c r="QBI134"/>
      <c r="QBJ134"/>
      <c r="QBK134"/>
      <c r="QBL134"/>
      <c r="QBM134"/>
      <c r="QBN134"/>
      <c r="QBO134"/>
      <c r="QBP134"/>
      <c r="QBQ134"/>
      <c r="QBR134"/>
      <c r="QBS134"/>
      <c r="QBT134"/>
      <c r="QBU134"/>
      <c r="QBV134"/>
      <c r="QBW134"/>
      <c r="QBX134"/>
      <c r="QBY134"/>
      <c r="QBZ134"/>
      <c r="QCA134"/>
      <c r="QCB134"/>
      <c r="QCC134"/>
      <c r="QCD134"/>
      <c r="QCE134"/>
      <c r="QCF134"/>
      <c r="QCG134"/>
      <c r="QCH134"/>
      <c r="QCI134"/>
      <c r="QCJ134"/>
      <c r="QCK134"/>
      <c r="QCL134"/>
      <c r="QCM134"/>
      <c r="QCN134"/>
      <c r="QCO134"/>
      <c r="QCP134"/>
      <c r="QCQ134"/>
      <c r="QCR134"/>
      <c r="QCS134"/>
      <c r="QCT134"/>
      <c r="QCU134"/>
      <c r="QCV134"/>
      <c r="QCW134"/>
      <c r="QCX134"/>
      <c r="QCY134"/>
      <c r="QCZ134"/>
      <c r="QDA134"/>
      <c r="QDB134"/>
      <c r="QDC134"/>
      <c r="QDD134"/>
      <c r="QDE134"/>
      <c r="QDF134"/>
      <c r="QDG134"/>
      <c r="QDH134"/>
      <c r="QDI134"/>
      <c r="QDJ134"/>
      <c r="QDK134"/>
      <c r="QDL134"/>
      <c r="QDM134"/>
      <c r="QDN134"/>
      <c r="QDO134"/>
      <c r="QDP134"/>
      <c r="QDQ134"/>
      <c r="QDR134"/>
      <c r="QDS134"/>
      <c r="QDT134"/>
      <c r="QDU134"/>
      <c r="QDV134"/>
      <c r="QDW134"/>
      <c r="QDX134"/>
      <c r="QDY134"/>
      <c r="QDZ134"/>
      <c r="QEA134"/>
      <c r="QEB134"/>
      <c r="QEC134"/>
      <c r="QED134"/>
      <c r="QEE134"/>
      <c r="QEF134"/>
      <c r="QEG134"/>
      <c r="QEH134"/>
      <c r="QEI134"/>
      <c r="QEJ134"/>
      <c r="QEK134"/>
      <c r="QEL134"/>
      <c r="QEM134"/>
      <c r="QEN134"/>
      <c r="QEO134"/>
      <c r="QEP134"/>
      <c r="QEQ134"/>
      <c r="QER134"/>
      <c r="QES134"/>
      <c r="QET134"/>
      <c r="QEU134"/>
      <c r="QEV134"/>
      <c r="QEW134"/>
      <c r="QEX134"/>
      <c r="QEY134"/>
      <c r="QEZ134"/>
      <c r="QFA134"/>
      <c r="QFB134"/>
      <c r="QFC134"/>
      <c r="QFD134"/>
      <c r="QFE134"/>
      <c r="QFF134"/>
      <c r="QFG134"/>
      <c r="QFH134"/>
      <c r="QFI134"/>
      <c r="QFJ134"/>
      <c r="QFK134"/>
      <c r="QFL134"/>
      <c r="QFM134"/>
      <c r="QFN134"/>
      <c r="QFO134"/>
      <c r="QFP134"/>
      <c r="QFQ134"/>
      <c r="QFR134"/>
      <c r="QFS134"/>
      <c r="QFT134"/>
      <c r="QFU134"/>
      <c r="QFV134"/>
      <c r="QFW134"/>
      <c r="QFX134"/>
      <c r="QFY134"/>
      <c r="QFZ134"/>
      <c r="QGA134"/>
      <c r="QGB134"/>
      <c r="QGC134"/>
      <c r="QGD134"/>
      <c r="QGE134"/>
      <c r="QGF134"/>
      <c r="QGG134"/>
      <c r="QGH134"/>
      <c r="QGI134"/>
      <c r="QGJ134"/>
      <c r="QGK134"/>
      <c r="QGL134"/>
      <c r="QGM134"/>
      <c r="QGN134"/>
      <c r="QGO134"/>
      <c r="QGP134"/>
      <c r="QGQ134"/>
      <c r="QGR134"/>
      <c r="QGS134"/>
      <c r="QGT134"/>
      <c r="QGU134"/>
      <c r="QGV134"/>
      <c r="QGW134"/>
      <c r="QGX134"/>
      <c r="QGY134"/>
      <c r="QGZ134"/>
      <c r="QHA134"/>
      <c r="QHB134"/>
      <c r="QHC134"/>
      <c r="QHD134"/>
      <c r="QHE134"/>
      <c r="QHF134"/>
      <c r="QHG134"/>
      <c r="QHH134"/>
      <c r="QHI134"/>
      <c r="QHJ134"/>
      <c r="QHK134"/>
      <c r="QHL134"/>
      <c r="QHM134"/>
      <c r="QHN134"/>
      <c r="QHO134"/>
      <c r="QHP134"/>
      <c r="QHQ134"/>
      <c r="QHR134"/>
      <c r="QHS134"/>
      <c r="QHT134"/>
      <c r="QHU134"/>
      <c r="QHV134"/>
      <c r="QHW134"/>
      <c r="QHX134"/>
      <c r="QHY134"/>
      <c r="QHZ134"/>
      <c r="QIA134"/>
      <c r="QIB134"/>
      <c r="QIC134"/>
      <c r="QID134"/>
      <c r="QIE134"/>
      <c r="QIF134"/>
      <c r="QIG134"/>
      <c r="QIH134"/>
      <c r="QII134"/>
      <c r="QIJ134"/>
      <c r="QIK134"/>
      <c r="QIL134"/>
      <c r="QIM134"/>
      <c r="QIN134"/>
      <c r="QIO134"/>
      <c r="QIP134"/>
      <c r="QIQ134"/>
      <c r="QIR134"/>
      <c r="QIS134"/>
      <c r="QIT134"/>
      <c r="QIU134"/>
      <c r="QIV134"/>
      <c r="QIW134"/>
      <c r="QIX134"/>
      <c r="QIY134"/>
      <c r="QIZ134"/>
      <c r="QJA134"/>
      <c r="QJB134"/>
      <c r="QJC134"/>
      <c r="QJD134"/>
      <c r="QJE134"/>
      <c r="QJF134"/>
      <c r="QJG134"/>
      <c r="QJH134"/>
      <c r="QJI134"/>
      <c r="QJJ134"/>
      <c r="QJK134"/>
      <c r="QJL134"/>
      <c r="QJM134"/>
      <c r="QJN134"/>
      <c r="QJO134"/>
      <c r="QJP134"/>
      <c r="QJQ134"/>
      <c r="QJR134"/>
      <c r="QJS134"/>
      <c r="QJT134"/>
      <c r="QJU134"/>
      <c r="QJV134"/>
      <c r="QJW134"/>
      <c r="QJX134"/>
      <c r="QJY134"/>
      <c r="QJZ134"/>
      <c r="QKA134"/>
      <c r="QKB134"/>
      <c r="QKC134"/>
      <c r="QKD134"/>
      <c r="QKE134"/>
      <c r="QKF134"/>
      <c r="QKG134"/>
      <c r="QKH134"/>
      <c r="QKI134"/>
      <c r="QKJ134"/>
      <c r="QKK134"/>
      <c r="QKL134"/>
      <c r="QKM134"/>
      <c r="QKN134"/>
      <c r="QKO134"/>
      <c r="QKP134"/>
      <c r="QKQ134"/>
      <c r="QKR134"/>
      <c r="QKS134"/>
      <c r="QKT134"/>
      <c r="QKU134"/>
      <c r="QKV134"/>
      <c r="QKW134"/>
      <c r="QKX134"/>
      <c r="QKY134"/>
      <c r="QKZ134"/>
      <c r="QLA134"/>
      <c r="QLB134"/>
      <c r="QLC134"/>
      <c r="QLD134"/>
      <c r="QLE134"/>
      <c r="QLF134"/>
      <c r="QLG134"/>
      <c r="QLH134"/>
      <c r="QLI134"/>
      <c r="QLJ134"/>
      <c r="QLK134"/>
      <c r="QLL134"/>
      <c r="QLM134"/>
      <c r="QLN134"/>
      <c r="QLO134"/>
      <c r="QLP134"/>
      <c r="QLQ134"/>
      <c r="QLR134"/>
      <c r="QLS134"/>
      <c r="QLT134"/>
      <c r="QLU134"/>
      <c r="QLV134"/>
      <c r="QLW134"/>
      <c r="QLX134"/>
      <c r="QLY134"/>
      <c r="QLZ134"/>
      <c r="QMA134"/>
      <c r="QMB134"/>
      <c r="QMC134"/>
      <c r="QMD134"/>
      <c r="QME134"/>
      <c r="QMF134"/>
      <c r="QMG134"/>
      <c r="QMH134"/>
      <c r="QMI134"/>
      <c r="QMJ134"/>
      <c r="QMK134"/>
      <c r="QML134"/>
      <c r="QMM134"/>
      <c r="QMN134"/>
      <c r="QMO134"/>
      <c r="QMP134"/>
      <c r="QMQ134"/>
      <c r="QMR134"/>
      <c r="QMS134"/>
      <c r="QMT134"/>
      <c r="QMU134"/>
      <c r="QMV134"/>
      <c r="QMW134"/>
      <c r="QMX134"/>
      <c r="QMY134"/>
      <c r="QMZ134"/>
      <c r="QNA134"/>
      <c r="QNB134"/>
      <c r="QNC134"/>
      <c r="QND134"/>
      <c r="QNE134"/>
      <c r="QNF134"/>
      <c r="QNG134"/>
      <c r="QNH134"/>
      <c r="QNI134"/>
      <c r="QNJ134"/>
      <c r="QNK134"/>
      <c r="QNL134"/>
      <c r="QNM134"/>
      <c r="QNN134"/>
      <c r="QNO134"/>
      <c r="QNP134"/>
      <c r="QNQ134"/>
      <c r="QNR134"/>
      <c r="QNS134"/>
      <c r="QNT134"/>
      <c r="QNU134"/>
      <c r="QNV134"/>
      <c r="QNW134"/>
      <c r="QNX134"/>
      <c r="QNY134"/>
      <c r="QNZ134"/>
      <c r="QOA134"/>
      <c r="QOB134"/>
      <c r="QOC134"/>
      <c r="QOD134"/>
      <c r="QOE134"/>
      <c r="QOF134"/>
      <c r="QOG134"/>
      <c r="QOH134"/>
      <c r="QOI134"/>
      <c r="QOJ134"/>
      <c r="QOK134"/>
      <c r="QOL134"/>
      <c r="QOM134"/>
      <c r="QON134"/>
      <c r="QOO134"/>
      <c r="QOP134"/>
      <c r="QOQ134"/>
      <c r="QOR134"/>
      <c r="QOS134"/>
      <c r="QOT134"/>
      <c r="QOU134"/>
      <c r="QOV134"/>
      <c r="QOW134"/>
      <c r="QOX134"/>
      <c r="QOY134"/>
      <c r="QOZ134"/>
      <c r="QPA134"/>
      <c r="QPB134"/>
      <c r="QPC134"/>
      <c r="QPD134"/>
      <c r="QPE134"/>
      <c r="QPF134"/>
      <c r="QPG134"/>
      <c r="QPH134"/>
      <c r="QPI134"/>
      <c r="QPJ134"/>
      <c r="QPK134"/>
      <c r="QPL134"/>
      <c r="QPM134"/>
      <c r="QPN134"/>
      <c r="QPO134"/>
      <c r="QPP134"/>
      <c r="QPQ134"/>
      <c r="QPR134"/>
      <c r="QPS134"/>
      <c r="QPT134"/>
      <c r="QPU134"/>
      <c r="QPV134"/>
      <c r="QPW134"/>
      <c r="QPX134"/>
      <c r="QPY134"/>
      <c r="QPZ134"/>
      <c r="QQA134"/>
      <c r="QQB134"/>
      <c r="QQC134"/>
      <c r="QQD134"/>
      <c r="QQE134"/>
      <c r="QQF134"/>
      <c r="QQG134"/>
      <c r="QQH134"/>
      <c r="QQI134"/>
      <c r="QQJ134"/>
      <c r="QQK134"/>
      <c r="QQL134"/>
      <c r="QQM134"/>
      <c r="QQN134"/>
      <c r="QQO134"/>
      <c r="QQP134"/>
      <c r="QQQ134"/>
      <c r="QQR134"/>
      <c r="QQS134"/>
      <c r="QQT134"/>
      <c r="QQU134"/>
      <c r="QQV134"/>
      <c r="QQW134"/>
      <c r="QQX134"/>
      <c r="QQY134"/>
      <c r="QQZ134"/>
      <c r="QRA134"/>
      <c r="QRB134"/>
      <c r="QRC134"/>
      <c r="QRD134"/>
      <c r="QRE134"/>
      <c r="QRF134"/>
      <c r="QRG134"/>
      <c r="QRH134"/>
      <c r="QRI134"/>
      <c r="QRJ134"/>
      <c r="QRK134"/>
      <c r="QRL134"/>
      <c r="QRM134"/>
      <c r="QRN134"/>
      <c r="QRO134"/>
      <c r="QRP134"/>
      <c r="QRQ134"/>
      <c r="QRR134"/>
      <c r="QRS134"/>
      <c r="QRT134"/>
      <c r="QRU134"/>
      <c r="QRV134"/>
      <c r="QRW134"/>
      <c r="QRX134"/>
      <c r="QRY134"/>
      <c r="QRZ134"/>
      <c r="QSA134"/>
      <c r="QSB134"/>
      <c r="QSC134"/>
      <c r="QSD134"/>
      <c r="QSE134"/>
      <c r="QSF134"/>
      <c r="QSG134"/>
      <c r="QSH134"/>
      <c r="QSI134"/>
      <c r="QSJ134"/>
      <c r="QSK134"/>
      <c r="QSL134"/>
      <c r="QSM134"/>
      <c r="QSN134"/>
      <c r="QSO134"/>
      <c r="QSP134"/>
      <c r="QSQ134"/>
      <c r="QSR134"/>
      <c r="QSS134"/>
      <c r="QST134"/>
      <c r="QSU134"/>
      <c r="QSV134"/>
      <c r="QSW134"/>
      <c r="QSX134"/>
      <c r="QSY134"/>
      <c r="QSZ134"/>
      <c r="QTA134"/>
      <c r="QTB134"/>
      <c r="QTC134"/>
      <c r="QTD134"/>
      <c r="QTE134"/>
      <c r="QTF134"/>
      <c r="QTG134"/>
      <c r="QTH134"/>
      <c r="QTI134"/>
      <c r="QTJ134"/>
      <c r="QTK134"/>
      <c r="QTL134"/>
      <c r="QTM134"/>
      <c r="QTN134"/>
      <c r="QTO134"/>
      <c r="QTP134"/>
      <c r="QTQ134"/>
      <c r="QTR134"/>
      <c r="QTS134"/>
      <c r="QTT134"/>
      <c r="QTU134"/>
      <c r="QTV134"/>
      <c r="QTW134"/>
      <c r="QTX134"/>
      <c r="QTY134"/>
      <c r="QTZ134"/>
      <c r="QUA134"/>
      <c r="QUB134"/>
      <c r="QUC134"/>
      <c r="QUD134"/>
      <c r="QUE134"/>
      <c r="QUF134"/>
      <c r="QUG134"/>
      <c r="QUH134"/>
      <c r="QUI134"/>
      <c r="QUJ134"/>
      <c r="QUK134"/>
      <c r="QUL134"/>
      <c r="QUM134"/>
      <c r="QUN134"/>
      <c r="QUO134"/>
      <c r="QUP134"/>
      <c r="QUQ134"/>
      <c r="QUR134"/>
      <c r="QUS134"/>
      <c r="QUT134"/>
      <c r="QUU134"/>
      <c r="QUV134"/>
      <c r="QUW134"/>
      <c r="QUX134"/>
      <c r="QUY134"/>
      <c r="QUZ134"/>
      <c r="QVA134"/>
      <c r="QVB134"/>
      <c r="QVC134"/>
      <c r="QVD134"/>
      <c r="QVE134"/>
      <c r="QVF134"/>
      <c r="QVG134"/>
      <c r="QVH134"/>
      <c r="QVI134"/>
      <c r="QVJ134"/>
      <c r="QVK134"/>
      <c r="QVL134"/>
      <c r="QVM134"/>
      <c r="QVN134"/>
      <c r="QVO134"/>
      <c r="QVP134"/>
      <c r="QVQ134"/>
      <c r="QVR134"/>
      <c r="QVS134"/>
      <c r="QVT134"/>
      <c r="QVU134"/>
      <c r="QVV134"/>
      <c r="QVW134"/>
      <c r="QVX134"/>
      <c r="QVY134"/>
      <c r="QVZ134"/>
      <c r="QWA134"/>
      <c r="QWB134"/>
      <c r="QWC134"/>
      <c r="QWD134"/>
      <c r="QWE134"/>
      <c r="QWF134"/>
      <c r="QWG134"/>
      <c r="QWH134"/>
      <c r="QWI134"/>
      <c r="QWJ134"/>
      <c r="QWK134"/>
      <c r="QWL134"/>
      <c r="QWM134"/>
      <c r="QWN134"/>
      <c r="QWO134"/>
      <c r="QWP134"/>
      <c r="QWQ134"/>
      <c r="QWR134"/>
      <c r="QWS134"/>
      <c r="QWT134"/>
      <c r="QWU134"/>
      <c r="QWV134"/>
      <c r="QWW134"/>
      <c r="QWX134"/>
      <c r="QWY134"/>
      <c r="QWZ134"/>
      <c r="QXA134"/>
      <c r="QXB134"/>
      <c r="QXC134"/>
      <c r="QXD134"/>
      <c r="QXE134"/>
      <c r="QXF134"/>
      <c r="QXG134"/>
      <c r="QXH134"/>
      <c r="QXI134"/>
      <c r="QXJ134"/>
      <c r="QXK134"/>
      <c r="QXL134"/>
      <c r="QXM134"/>
      <c r="QXN134"/>
      <c r="QXO134"/>
      <c r="QXP134"/>
      <c r="QXQ134"/>
      <c r="QXR134"/>
      <c r="QXS134"/>
      <c r="QXT134"/>
      <c r="QXU134"/>
      <c r="QXV134"/>
      <c r="QXW134"/>
      <c r="QXX134"/>
      <c r="QXY134"/>
      <c r="QXZ134"/>
      <c r="QYA134"/>
      <c r="QYB134"/>
      <c r="QYC134"/>
      <c r="QYD134"/>
      <c r="QYE134"/>
      <c r="QYF134"/>
      <c r="QYG134"/>
      <c r="QYH134"/>
      <c r="QYI134"/>
      <c r="QYJ134"/>
      <c r="QYK134"/>
      <c r="QYL134"/>
      <c r="QYM134"/>
      <c r="QYN134"/>
      <c r="QYO134"/>
      <c r="QYP134"/>
      <c r="QYQ134"/>
      <c r="QYR134"/>
      <c r="QYS134"/>
      <c r="QYT134"/>
      <c r="QYU134"/>
      <c r="QYV134"/>
      <c r="QYW134"/>
      <c r="QYX134"/>
      <c r="QYY134"/>
      <c r="QYZ134"/>
      <c r="QZA134"/>
      <c r="QZB134"/>
      <c r="QZC134"/>
      <c r="QZD134"/>
      <c r="QZE134"/>
      <c r="QZF134"/>
      <c r="QZG134"/>
      <c r="QZH134"/>
      <c r="QZI134"/>
      <c r="QZJ134"/>
      <c r="QZK134"/>
      <c r="QZL134"/>
      <c r="QZM134"/>
      <c r="QZN134"/>
      <c r="QZO134"/>
      <c r="QZP134"/>
      <c r="QZQ134"/>
      <c r="QZR134"/>
      <c r="QZS134"/>
      <c r="QZT134"/>
      <c r="QZU134"/>
      <c r="QZV134"/>
      <c r="QZW134"/>
      <c r="QZX134"/>
      <c r="QZY134"/>
      <c r="QZZ134"/>
      <c r="RAA134"/>
      <c r="RAB134"/>
      <c r="RAC134"/>
      <c r="RAD134"/>
      <c r="RAE134"/>
      <c r="RAF134"/>
      <c r="RAG134"/>
      <c r="RAH134"/>
      <c r="RAI134"/>
      <c r="RAJ134"/>
      <c r="RAK134"/>
      <c r="RAL134"/>
      <c r="RAM134"/>
      <c r="RAN134"/>
      <c r="RAO134"/>
      <c r="RAP134"/>
      <c r="RAQ134"/>
      <c r="RAR134"/>
      <c r="RAS134"/>
      <c r="RAT134"/>
      <c r="RAU134"/>
      <c r="RAV134"/>
      <c r="RAW134"/>
      <c r="RAX134"/>
      <c r="RAY134"/>
      <c r="RAZ134"/>
      <c r="RBA134"/>
      <c r="RBB134"/>
      <c r="RBC134"/>
      <c r="RBD134"/>
      <c r="RBE134"/>
      <c r="RBF134"/>
      <c r="RBG134"/>
      <c r="RBH134"/>
      <c r="RBI134"/>
      <c r="RBJ134"/>
      <c r="RBK134"/>
      <c r="RBL134"/>
      <c r="RBM134"/>
      <c r="RBN134"/>
      <c r="RBO134"/>
      <c r="RBP134"/>
      <c r="RBQ134"/>
      <c r="RBR134"/>
      <c r="RBS134"/>
      <c r="RBT134"/>
      <c r="RBU134"/>
      <c r="RBV134"/>
      <c r="RBW134"/>
      <c r="RBX134"/>
      <c r="RBY134"/>
      <c r="RBZ134"/>
      <c r="RCA134"/>
      <c r="RCB134"/>
      <c r="RCC134"/>
      <c r="RCD134"/>
      <c r="RCE134"/>
      <c r="RCF134"/>
      <c r="RCG134"/>
      <c r="RCH134"/>
      <c r="RCI134"/>
      <c r="RCJ134"/>
      <c r="RCK134"/>
      <c r="RCL134"/>
      <c r="RCM134"/>
      <c r="RCN134"/>
      <c r="RCO134"/>
      <c r="RCP134"/>
      <c r="RCQ134"/>
      <c r="RCR134"/>
      <c r="RCS134"/>
      <c r="RCT134"/>
      <c r="RCU134"/>
      <c r="RCV134"/>
      <c r="RCW134"/>
      <c r="RCX134"/>
      <c r="RCY134"/>
      <c r="RCZ134"/>
      <c r="RDA134"/>
      <c r="RDB134"/>
      <c r="RDC134"/>
      <c r="RDD134"/>
      <c r="RDE134"/>
      <c r="RDF134"/>
      <c r="RDG134"/>
      <c r="RDH134"/>
      <c r="RDI134"/>
      <c r="RDJ134"/>
      <c r="RDK134"/>
      <c r="RDL134"/>
      <c r="RDM134"/>
      <c r="RDN134"/>
      <c r="RDO134"/>
      <c r="RDP134"/>
      <c r="RDQ134"/>
      <c r="RDR134"/>
      <c r="RDS134"/>
      <c r="RDT134"/>
      <c r="RDU134"/>
      <c r="RDV134"/>
      <c r="RDW134"/>
      <c r="RDX134"/>
      <c r="RDY134"/>
      <c r="RDZ134"/>
      <c r="REA134"/>
      <c r="REB134"/>
      <c r="REC134"/>
      <c r="RED134"/>
      <c r="REE134"/>
      <c r="REF134"/>
      <c r="REG134"/>
      <c r="REH134"/>
      <c r="REI134"/>
      <c r="REJ134"/>
      <c r="REK134"/>
      <c r="REL134"/>
      <c r="REM134"/>
      <c r="REN134"/>
      <c r="REO134"/>
      <c r="REP134"/>
      <c r="REQ134"/>
      <c r="RER134"/>
      <c r="RES134"/>
      <c r="RET134"/>
      <c r="REU134"/>
      <c r="REV134"/>
      <c r="REW134"/>
      <c r="REX134"/>
      <c r="REY134"/>
      <c r="REZ134"/>
      <c r="RFA134"/>
      <c r="RFB134"/>
      <c r="RFC134"/>
      <c r="RFD134"/>
      <c r="RFE134"/>
      <c r="RFF134"/>
      <c r="RFG134"/>
      <c r="RFH134"/>
      <c r="RFI134"/>
      <c r="RFJ134"/>
      <c r="RFK134"/>
      <c r="RFL134"/>
      <c r="RFM134"/>
      <c r="RFN134"/>
      <c r="RFO134"/>
      <c r="RFP134"/>
      <c r="RFQ134"/>
      <c r="RFR134"/>
      <c r="RFS134"/>
      <c r="RFT134"/>
      <c r="RFU134"/>
      <c r="RFV134"/>
      <c r="RFW134"/>
      <c r="RFX134"/>
      <c r="RFY134"/>
      <c r="RFZ134"/>
      <c r="RGA134"/>
      <c r="RGB134"/>
      <c r="RGC134"/>
      <c r="RGD134"/>
      <c r="RGE134"/>
      <c r="RGF134"/>
      <c r="RGG134"/>
      <c r="RGH134"/>
      <c r="RGI134"/>
      <c r="RGJ134"/>
      <c r="RGK134"/>
      <c r="RGL134"/>
      <c r="RGM134"/>
      <c r="RGN134"/>
      <c r="RGO134"/>
      <c r="RGP134"/>
      <c r="RGQ134"/>
      <c r="RGR134"/>
      <c r="RGS134"/>
      <c r="RGT134"/>
      <c r="RGU134"/>
      <c r="RGV134"/>
      <c r="RGW134"/>
      <c r="RGX134"/>
      <c r="RGY134"/>
      <c r="RGZ134"/>
      <c r="RHA134"/>
      <c r="RHB134"/>
      <c r="RHC134"/>
      <c r="RHD134"/>
      <c r="RHE134"/>
      <c r="RHF134"/>
      <c r="RHG134"/>
      <c r="RHH134"/>
      <c r="RHI134"/>
      <c r="RHJ134"/>
      <c r="RHK134"/>
      <c r="RHL134"/>
      <c r="RHM134"/>
      <c r="RHN134"/>
      <c r="RHO134"/>
      <c r="RHP134"/>
      <c r="RHQ134"/>
      <c r="RHR134"/>
      <c r="RHS134"/>
      <c r="RHT134"/>
      <c r="RHU134"/>
      <c r="RHV134"/>
      <c r="RHW134"/>
      <c r="RHX134"/>
      <c r="RHY134"/>
      <c r="RHZ134"/>
      <c r="RIA134"/>
      <c r="RIB134"/>
      <c r="RIC134"/>
      <c r="RID134"/>
      <c r="RIE134"/>
      <c r="RIF134"/>
      <c r="RIG134"/>
      <c r="RIH134"/>
      <c r="RII134"/>
      <c r="RIJ134"/>
      <c r="RIK134"/>
      <c r="RIL134"/>
      <c r="RIM134"/>
      <c r="RIN134"/>
      <c r="RIO134"/>
      <c r="RIP134"/>
      <c r="RIQ134"/>
      <c r="RIR134"/>
      <c r="RIS134"/>
      <c r="RIT134"/>
      <c r="RIU134"/>
      <c r="RIV134"/>
      <c r="RIW134"/>
      <c r="RIX134"/>
      <c r="RIY134"/>
      <c r="RIZ134"/>
      <c r="RJA134"/>
      <c r="RJB134"/>
      <c r="RJC134"/>
      <c r="RJD134"/>
      <c r="RJE134"/>
      <c r="RJF134"/>
      <c r="RJG134"/>
      <c r="RJH134"/>
      <c r="RJI134"/>
      <c r="RJJ134"/>
      <c r="RJK134"/>
      <c r="RJL134"/>
      <c r="RJM134"/>
      <c r="RJN134"/>
      <c r="RJO134"/>
      <c r="RJP134"/>
      <c r="RJQ134"/>
      <c r="RJR134"/>
      <c r="RJS134"/>
      <c r="RJT134"/>
      <c r="RJU134"/>
      <c r="RJV134"/>
      <c r="RJW134"/>
      <c r="RJX134"/>
      <c r="RJY134"/>
      <c r="RJZ134"/>
      <c r="RKA134"/>
      <c r="RKB134"/>
      <c r="RKC134"/>
      <c r="RKD134"/>
      <c r="RKE134"/>
      <c r="RKF134"/>
      <c r="RKG134"/>
      <c r="RKH134"/>
      <c r="RKI134"/>
      <c r="RKJ134"/>
      <c r="RKK134"/>
      <c r="RKL134"/>
      <c r="RKM134"/>
      <c r="RKN134"/>
      <c r="RKO134"/>
      <c r="RKP134"/>
      <c r="RKQ134"/>
      <c r="RKR134"/>
      <c r="RKS134"/>
      <c r="RKT134"/>
      <c r="RKU134"/>
      <c r="RKV134"/>
      <c r="RKW134"/>
      <c r="RKX134"/>
      <c r="RKY134"/>
      <c r="RKZ134"/>
      <c r="RLA134"/>
      <c r="RLB134"/>
      <c r="RLC134"/>
      <c r="RLD134"/>
      <c r="RLE134"/>
      <c r="RLF134"/>
      <c r="RLG134"/>
      <c r="RLH134"/>
      <c r="RLI134"/>
      <c r="RLJ134"/>
      <c r="RLK134"/>
      <c r="RLL134"/>
      <c r="RLM134"/>
      <c r="RLN134"/>
      <c r="RLO134"/>
      <c r="RLP134"/>
      <c r="RLQ134"/>
      <c r="RLR134"/>
      <c r="RLS134"/>
      <c r="RLT134"/>
      <c r="RLU134"/>
      <c r="RLV134"/>
      <c r="RLW134"/>
      <c r="RLX134"/>
      <c r="RLY134"/>
      <c r="RLZ134"/>
      <c r="RMA134"/>
      <c r="RMB134"/>
      <c r="RMC134"/>
      <c r="RMD134"/>
      <c r="RME134"/>
      <c r="RMF134"/>
      <c r="RMG134"/>
      <c r="RMH134"/>
      <c r="RMI134"/>
      <c r="RMJ134"/>
      <c r="RMK134"/>
      <c r="RML134"/>
      <c r="RMM134"/>
      <c r="RMN134"/>
      <c r="RMO134"/>
      <c r="RMP134"/>
      <c r="RMQ134"/>
      <c r="RMR134"/>
      <c r="RMS134"/>
      <c r="RMT134"/>
      <c r="RMU134"/>
      <c r="RMV134"/>
      <c r="RMW134"/>
      <c r="RMX134"/>
      <c r="RMY134"/>
      <c r="RMZ134"/>
      <c r="RNA134"/>
      <c r="RNB134"/>
      <c r="RNC134"/>
      <c r="RND134"/>
      <c r="RNE134"/>
      <c r="RNF134"/>
      <c r="RNG134"/>
      <c r="RNH134"/>
      <c r="RNI134"/>
      <c r="RNJ134"/>
      <c r="RNK134"/>
      <c r="RNL134"/>
      <c r="RNM134"/>
      <c r="RNN134"/>
      <c r="RNO134"/>
      <c r="RNP134"/>
      <c r="RNQ134"/>
      <c r="RNR134"/>
      <c r="RNS134"/>
      <c r="RNT134"/>
      <c r="RNU134"/>
      <c r="RNV134"/>
      <c r="RNW134"/>
      <c r="RNX134"/>
      <c r="RNY134"/>
      <c r="RNZ134"/>
      <c r="ROA134"/>
      <c r="ROB134"/>
      <c r="ROC134"/>
      <c r="ROD134"/>
      <c r="ROE134"/>
      <c r="ROF134"/>
      <c r="ROG134"/>
      <c r="ROH134"/>
      <c r="ROI134"/>
      <c r="ROJ134"/>
      <c r="ROK134"/>
      <c r="ROL134"/>
      <c r="ROM134"/>
      <c r="RON134"/>
      <c r="ROO134"/>
      <c r="ROP134"/>
      <c r="ROQ134"/>
      <c r="ROR134"/>
      <c r="ROS134"/>
      <c r="ROT134"/>
      <c r="ROU134"/>
      <c r="ROV134"/>
      <c r="ROW134"/>
      <c r="ROX134"/>
      <c r="ROY134"/>
      <c r="ROZ134"/>
      <c r="RPA134"/>
      <c r="RPB134"/>
      <c r="RPC134"/>
      <c r="RPD134"/>
      <c r="RPE134"/>
      <c r="RPF134"/>
      <c r="RPG134"/>
      <c r="RPH134"/>
      <c r="RPI134"/>
      <c r="RPJ134"/>
      <c r="RPK134"/>
      <c r="RPL134"/>
      <c r="RPM134"/>
      <c r="RPN134"/>
      <c r="RPO134"/>
      <c r="RPP134"/>
      <c r="RPQ134"/>
      <c r="RPR134"/>
      <c r="RPS134"/>
      <c r="RPT134"/>
      <c r="RPU134"/>
      <c r="RPV134"/>
      <c r="RPW134"/>
      <c r="RPX134"/>
      <c r="RPY134"/>
      <c r="RPZ134"/>
      <c r="RQA134"/>
      <c r="RQB134"/>
      <c r="RQC134"/>
      <c r="RQD134"/>
      <c r="RQE134"/>
      <c r="RQF134"/>
      <c r="RQG134"/>
      <c r="RQH134"/>
      <c r="RQI134"/>
      <c r="RQJ134"/>
      <c r="RQK134"/>
      <c r="RQL134"/>
      <c r="RQM134"/>
      <c r="RQN134"/>
      <c r="RQO134"/>
      <c r="RQP134"/>
      <c r="RQQ134"/>
      <c r="RQR134"/>
      <c r="RQS134"/>
      <c r="RQT134"/>
      <c r="RQU134"/>
      <c r="RQV134"/>
      <c r="RQW134"/>
      <c r="RQX134"/>
      <c r="RQY134"/>
      <c r="RQZ134"/>
      <c r="RRA134"/>
      <c r="RRB134"/>
      <c r="RRC134"/>
      <c r="RRD134"/>
      <c r="RRE134"/>
      <c r="RRF134"/>
      <c r="RRG134"/>
      <c r="RRH134"/>
      <c r="RRI134"/>
      <c r="RRJ134"/>
      <c r="RRK134"/>
      <c r="RRL134"/>
      <c r="RRM134"/>
      <c r="RRN134"/>
      <c r="RRO134"/>
      <c r="RRP134"/>
      <c r="RRQ134"/>
      <c r="RRR134"/>
      <c r="RRS134"/>
      <c r="RRT134"/>
      <c r="RRU134"/>
      <c r="RRV134"/>
      <c r="RRW134"/>
      <c r="RRX134"/>
      <c r="RRY134"/>
      <c r="RRZ134"/>
      <c r="RSA134"/>
      <c r="RSB134"/>
      <c r="RSC134"/>
      <c r="RSD134"/>
      <c r="RSE134"/>
      <c r="RSF134"/>
      <c r="RSG134"/>
      <c r="RSH134"/>
      <c r="RSI134"/>
      <c r="RSJ134"/>
      <c r="RSK134"/>
      <c r="RSL134"/>
      <c r="RSM134"/>
      <c r="RSN134"/>
      <c r="RSO134"/>
      <c r="RSP134"/>
      <c r="RSQ134"/>
      <c r="RSR134"/>
      <c r="RSS134"/>
      <c r="RST134"/>
      <c r="RSU134"/>
      <c r="RSV134"/>
      <c r="RSW134"/>
      <c r="RSX134"/>
      <c r="RSY134"/>
      <c r="RSZ134"/>
      <c r="RTA134"/>
      <c r="RTB134"/>
      <c r="RTC134"/>
      <c r="RTD134"/>
      <c r="RTE134"/>
      <c r="RTF134"/>
      <c r="RTG134"/>
      <c r="RTH134"/>
      <c r="RTI134"/>
      <c r="RTJ134"/>
      <c r="RTK134"/>
      <c r="RTL134"/>
      <c r="RTM134"/>
      <c r="RTN134"/>
      <c r="RTO134"/>
      <c r="RTP134"/>
      <c r="RTQ134"/>
      <c r="RTR134"/>
      <c r="RTS134"/>
      <c r="RTT134"/>
      <c r="RTU134"/>
      <c r="RTV134"/>
      <c r="RTW134"/>
      <c r="RTX134"/>
      <c r="RTY134"/>
      <c r="RTZ134"/>
      <c r="RUA134"/>
      <c r="RUB134"/>
      <c r="RUC134"/>
      <c r="RUD134"/>
      <c r="RUE134"/>
      <c r="RUF134"/>
      <c r="RUG134"/>
      <c r="RUH134"/>
      <c r="RUI134"/>
      <c r="RUJ134"/>
      <c r="RUK134"/>
      <c r="RUL134"/>
      <c r="RUM134"/>
      <c r="RUN134"/>
      <c r="RUO134"/>
      <c r="RUP134"/>
      <c r="RUQ134"/>
      <c r="RUR134"/>
      <c r="RUS134"/>
      <c r="RUT134"/>
      <c r="RUU134"/>
      <c r="RUV134"/>
      <c r="RUW134"/>
      <c r="RUX134"/>
      <c r="RUY134"/>
      <c r="RUZ134"/>
      <c r="RVA134"/>
      <c r="RVB134"/>
      <c r="RVC134"/>
      <c r="RVD134"/>
      <c r="RVE134"/>
      <c r="RVF134"/>
      <c r="RVG134"/>
      <c r="RVH134"/>
      <c r="RVI134"/>
      <c r="RVJ134"/>
      <c r="RVK134"/>
      <c r="RVL134"/>
      <c r="RVM134"/>
      <c r="RVN134"/>
      <c r="RVO134"/>
      <c r="RVP134"/>
      <c r="RVQ134"/>
      <c r="RVR134"/>
      <c r="RVS134"/>
      <c r="RVT134"/>
      <c r="RVU134"/>
      <c r="RVV134"/>
      <c r="RVW134"/>
      <c r="RVX134"/>
      <c r="RVY134"/>
      <c r="RVZ134"/>
      <c r="RWA134"/>
      <c r="RWB134"/>
      <c r="RWC134"/>
      <c r="RWD134"/>
      <c r="RWE134"/>
      <c r="RWF134"/>
      <c r="RWG134"/>
      <c r="RWH134"/>
      <c r="RWI134"/>
      <c r="RWJ134"/>
      <c r="RWK134"/>
      <c r="RWL134"/>
      <c r="RWM134"/>
      <c r="RWN134"/>
      <c r="RWO134"/>
      <c r="RWP134"/>
      <c r="RWQ134"/>
      <c r="RWR134"/>
      <c r="RWS134"/>
      <c r="RWT134"/>
      <c r="RWU134"/>
      <c r="RWV134"/>
      <c r="RWW134"/>
      <c r="RWX134"/>
      <c r="RWY134"/>
      <c r="RWZ134"/>
      <c r="RXA134"/>
      <c r="RXB134"/>
      <c r="RXC134"/>
      <c r="RXD134"/>
      <c r="RXE134"/>
      <c r="RXF134"/>
      <c r="RXG134"/>
      <c r="RXH134"/>
      <c r="RXI134"/>
      <c r="RXJ134"/>
      <c r="RXK134"/>
      <c r="RXL134"/>
      <c r="RXM134"/>
      <c r="RXN134"/>
      <c r="RXO134"/>
      <c r="RXP134"/>
      <c r="RXQ134"/>
      <c r="RXR134"/>
      <c r="RXS134"/>
      <c r="RXT134"/>
      <c r="RXU134"/>
      <c r="RXV134"/>
      <c r="RXW134"/>
      <c r="RXX134"/>
      <c r="RXY134"/>
      <c r="RXZ134"/>
      <c r="RYA134"/>
      <c r="RYB134"/>
      <c r="RYC134"/>
      <c r="RYD134"/>
      <c r="RYE134"/>
      <c r="RYF134"/>
      <c r="RYG134"/>
      <c r="RYH134"/>
      <c r="RYI134"/>
      <c r="RYJ134"/>
      <c r="RYK134"/>
      <c r="RYL134"/>
      <c r="RYM134"/>
      <c r="RYN134"/>
      <c r="RYO134"/>
      <c r="RYP134"/>
      <c r="RYQ134"/>
      <c r="RYR134"/>
      <c r="RYS134"/>
      <c r="RYT134"/>
      <c r="RYU134"/>
      <c r="RYV134"/>
      <c r="RYW134"/>
      <c r="RYX134"/>
      <c r="RYY134"/>
      <c r="RYZ134"/>
      <c r="RZA134"/>
      <c r="RZB134"/>
      <c r="RZC134"/>
      <c r="RZD134"/>
      <c r="RZE134"/>
      <c r="RZF134"/>
      <c r="RZG134"/>
      <c r="RZH134"/>
      <c r="RZI134"/>
      <c r="RZJ134"/>
      <c r="RZK134"/>
      <c r="RZL134"/>
      <c r="RZM134"/>
      <c r="RZN134"/>
      <c r="RZO134"/>
      <c r="RZP134"/>
      <c r="RZQ134"/>
      <c r="RZR134"/>
      <c r="RZS134"/>
      <c r="RZT134"/>
      <c r="RZU134"/>
      <c r="RZV134"/>
      <c r="RZW134"/>
      <c r="RZX134"/>
      <c r="RZY134"/>
      <c r="RZZ134"/>
      <c r="SAA134"/>
      <c r="SAB134"/>
      <c r="SAC134"/>
      <c r="SAD134"/>
      <c r="SAE134"/>
      <c r="SAF134"/>
      <c r="SAG134"/>
      <c r="SAH134"/>
      <c r="SAI134"/>
      <c r="SAJ134"/>
      <c r="SAK134"/>
      <c r="SAL134"/>
      <c r="SAM134"/>
      <c r="SAN134"/>
      <c r="SAO134"/>
      <c r="SAP134"/>
      <c r="SAQ134"/>
      <c r="SAR134"/>
      <c r="SAS134"/>
      <c r="SAT134"/>
      <c r="SAU134"/>
      <c r="SAV134"/>
      <c r="SAW134"/>
      <c r="SAX134"/>
      <c r="SAY134"/>
      <c r="SAZ134"/>
      <c r="SBA134"/>
      <c r="SBB134"/>
      <c r="SBC134"/>
      <c r="SBD134"/>
      <c r="SBE134"/>
      <c r="SBF134"/>
      <c r="SBG134"/>
      <c r="SBH134"/>
      <c r="SBI134"/>
      <c r="SBJ134"/>
      <c r="SBK134"/>
      <c r="SBL134"/>
      <c r="SBM134"/>
      <c r="SBN134"/>
      <c r="SBO134"/>
      <c r="SBP134"/>
      <c r="SBQ134"/>
      <c r="SBR134"/>
      <c r="SBS134"/>
      <c r="SBT134"/>
      <c r="SBU134"/>
      <c r="SBV134"/>
      <c r="SBW134"/>
      <c r="SBX134"/>
      <c r="SBY134"/>
      <c r="SBZ134"/>
      <c r="SCA134"/>
      <c r="SCB134"/>
      <c r="SCC134"/>
      <c r="SCD134"/>
      <c r="SCE134"/>
      <c r="SCF134"/>
      <c r="SCG134"/>
      <c r="SCH134"/>
      <c r="SCI134"/>
      <c r="SCJ134"/>
      <c r="SCK134"/>
      <c r="SCL134"/>
      <c r="SCM134"/>
      <c r="SCN134"/>
      <c r="SCO134"/>
      <c r="SCP134"/>
      <c r="SCQ134"/>
      <c r="SCR134"/>
      <c r="SCS134"/>
      <c r="SCT134"/>
      <c r="SCU134"/>
      <c r="SCV134"/>
      <c r="SCW134"/>
      <c r="SCX134"/>
      <c r="SCY134"/>
      <c r="SCZ134"/>
      <c r="SDA134"/>
      <c r="SDB134"/>
      <c r="SDC134"/>
      <c r="SDD134"/>
      <c r="SDE134"/>
      <c r="SDF134"/>
      <c r="SDG134"/>
      <c r="SDH134"/>
      <c r="SDI134"/>
      <c r="SDJ134"/>
      <c r="SDK134"/>
      <c r="SDL134"/>
      <c r="SDM134"/>
      <c r="SDN134"/>
      <c r="SDO134"/>
      <c r="SDP134"/>
      <c r="SDQ134"/>
      <c r="SDR134"/>
      <c r="SDS134"/>
      <c r="SDT134"/>
      <c r="SDU134"/>
      <c r="SDV134"/>
      <c r="SDW134"/>
      <c r="SDX134"/>
      <c r="SDY134"/>
      <c r="SDZ134"/>
      <c r="SEA134"/>
      <c r="SEB134"/>
      <c r="SEC134"/>
      <c r="SED134"/>
      <c r="SEE134"/>
      <c r="SEF134"/>
      <c r="SEG134"/>
      <c r="SEH134"/>
      <c r="SEI134"/>
      <c r="SEJ134"/>
      <c r="SEK134"/>
      <c r="SEL134"/>
      <c r="SEM134"/>
      <c r="SEN134"/>
      <c r="SEO134"/>
      <c r="SEP134"/>
      <c r="SEQ134"/>
      <c r="SER134"/>
      <c r="SES134"/>
      <c r="SET134"/>
      <c r="SEU134"/>
      <c r="SEV134"/>
      <c r="SEW134"/>
      <c r="SEX134"/>
      <c r="SEY134"/>
      <c r="SEZ134"/>
      <c r="SFA134"/>
      <c r="SFB134"/>
      <c r="SFC134"/>
      <c r="SFD134"/>
      <c r="SFE134"/>
      <c r="SFF134"/>
      <c r="SFG134"/>
      <c r="SFH134"/>
      <c r="SFI134"/>
      <c r="SFJ134"/>
      <c r="SFK134"/>
      <c r="SFL134"/>
      <c r="SFM134"/>
      <c r="SFN134"/>
      <c r="SFO134"/>
      <c r="SFP134"/>
      <c r="SFQ134"/>
      <c r="SFR134"/>
      <c r="SFS134"/>
      <c r="SFT134"/>
      <c r="SFU134"/>
      <c r="SFV134"/>
      <c r="SFW134"/>
      <c r="SFX134"/>
      <c r="SFY134"/>
      <c r="SFZ134"/>
      <c r="SGA134"/>
      <c r="SGB134"/>
      <c r="SGC134"/>
      <c r="SGD134"/>
      <c r="SGE134"/>
      <c r="SGF134"/>
      <c r="SGG134"/>
      <c r="SGH134"/>
      <c r="SGI134"/>
      <c r="SGJ134"/>
      <c r="SGK134"/>
      <c r="SGL134"/>
      <c r="SGM134"/>
      <c r="SGN134"/>
      <c r="SGO134"/>
      <c r="SGP134"/>
      <c r="SGQ134"/>
      <c r="SGR134"/>
      <c r="SGS134"/>
      <c r="SGT134"/>
      <c r="SGU134"/>
      <c r="SGV134"/>
      <c r="SGW134"/>
      <c r="SGX134"/>
      <c r="SGY134"/>
      <c r="SGZ134"/>
      <c r="SHA134"/>
      <c r="SHB134"/>
      <c r="SHC134"/>
      <c r="SHD134"/>
      <c r="SHE134"/>
      <c r="SHF134"/>
      <c r="SHG134"/>
      <c r="SHH134"/>
      <c r="SHI134"/>
      <c r="SHJ134"/>
      <c r="SHK134"/>
      <c r="SHL134"/>
      <c r="SHM134"/>
      <c r="SHN134"/>
      <c r="SHO134"/>
      <c r="SHP134"/>
      <c r="SHQ134"/>
      <c r="SHR134"/>
      <c r="SHS134"/>
      <c r="SHT134"/>
      <c r="SHU134"/>
      <c r="SHV134"/>
      <c r="SHW134"/>
      <c r="SHX134"/>
      <c r="SHY134"/>
      <c r="SHZ134"/>
      <c r="SIA134"/>
      <c r="SIB134"/>
      <c r="SIC134"/>
      <c r="SID134"/>
      <c r="SIE134"/>
      <c r="SIF134"/>
      <c r="SIG134"/>
      <c r="SIH134"/>
      <c r="SII134"/>
      <c r="SIJ134"/>
      <c r="SIK134"/>
      <c r="SIL134"/>
      <c r="SIM134"/>
      <c r="SIN134"/>
      <c r="SIO134"/>
      <c r="SIP134"/>
      <c r="SIQ134"/>
      <c r="SIR134"/>
      <c r="SIS134"/>
      <c r="SIT134"/>
      <c r="SIU134"/>
      <c r="SIV134"/>
      <c r="SIW134"/>
      <c r="SIX134"/>
      <c r="SIY134"/>
      <c r="SIZ134"/>
      <c r="SJA134"/>
      <c r="SJB134"/>
      <c r="SJC134"/>
      <c r="SJD134"/>
      <c r="SJE134"/>
      <c r="SJF134"/>
      <c r="SJG134"/>
      <c r="SJH134"/>
      <c r="SJI134"/>
      <c r="SJJ134"/>
      <c r="SJK134"/>
      <c r="SJL134"/>
      <c r="SJM134"/>
      <c r="SJN134"/>
      <c r="SJO134"/>
      <c r="SJP134"/>
      <c r="SJQ134"/>
      <c r="SJR134"/>
      <c r="SJS134"/>
      <c r="SJT134"/>
      <c r="SJU134"/>
      <c r="SJV134"/>
      <c r="SJW134"/>
      <c r="SJX134"/>
      <c r="SJY134"/>
      <c r="SJZ134"/>
      <c r="SKA134"/>
      <c r="SKB134"/>
      <c r="SKC134"/>
      <c r="SKD134"/>
      <c r="SKE134"/>
      <c r="SKF134"/>
      <c r="SKG134"/>
      <c r="SKH134"/>
      <c r="SKI134"/>
      <c r="SKJ134"/>
      <c r="SKK134"/>
      <c r="SKL134"/>
      <c r="SKM134"/>
      <c r="SKN134"/>
      <c r="SKO134"/>
      <c r="SKP134"/>
      <c r="SKQ134"/>
      <c r="SKR134"/>
      <c r="SKS134"/>
      <c r="SKT134"/>
      <c r="SKU134"/>
      <c r="SKV134"/>
      <c r="SKW134"/>
      <c r="SKX134"/>
      <c r="SKY134"/>
      <c r="SKZ134"/>
      <c r="SLA134"/>
      <c r="SLB134"/>
      <c r="SLC134"/>
      <c r="SLD134"/>
      <c r="SLE134"/>
      <c r="SLF134"/>
      <c r="SLG134"/>
      <c r="SLH134"/>
      <c r="SLI134"/>
      <c r="SLJ134"/>
      <c r="SLK134"/>
      <c r="SLL134"/>
      <c r="SLM134"/>
      <c r="SLN134"/>
      <c r="SLO134"/>
      <c r="SLP134"/>
      <c r="SLQ134"/>
      <c r="SLR134"/>
      <c r="SLS134"/>
      <c r="SLT134"/>
      <c r="SLU134"/>
      <c r="SLV134"/>
      <c r="SLW134"/>
      <c r="SLX134"/>
      <c r="SLY134"/>
      <c r="SLZ134"/>
      <c r="SMA134"/>
      <c r="SMB134"/>
      <c r="SMC134"/>
      <c r="SMD134"/>
      <c r="SME134"/>
      <c r="SMF134"/>
      <c r="SMG134"/>
      <c r="SMH134"/>
      <c r="SMI134"/>
      <c r="SMJ134"/>
      <c r="SMK134"/>
      <c r="SML134"/>
      <c r="SMM134"/>
      <c r="SMN134"/>
      <c r="SMO134"/>
      <c r="SMP134"/>
      <c r="SMQ134"/>
      <c r="SMR134"/>
      <c r="SMS134"/>
      <c r="SMT134"/>
      <c r="SMU134"/>
      <c r="SMV134"/>
      <c r="SMW134"/>
      <c r="SMX134"/>
      <c r="SMY134"/>
      <c r="SMZ134"/>
      <c r="SNA134"/>
      <c r="SNB134"/>
      <c r="SNC134"/>
      <c r="SND134"/>
      <c r="SNE134"/>
      <c r="SNF134"/>
      <c r="SNG134"/>
      <c r="SNH134"/>
      <c r="SNI134"/>
      <c r="SNJ134"/>
      <c r="SNK134"/>
      <c r="SNL134"/>
      <c r="SNM134"/>
      <c r="SNN134"/>
      <c r="SNO134"/>
      <c r="SNP134"/>
      <c r="SNQ134"/>
      <c r="SNR134"/>
      <c r="SNS134"/>
      <c r="SNT134"/>
      <c r="SNU134"/>
      <c r="SNV134"/>
      <c r="SNW134"/>
      <c r="SNX134"/>
      <c r="SNY134"/>
      <c r="SNZ134"/>
      <c r="SOA134"/>
      <c r="SOB134"/>
      <c r="SOC134"/>
      <c r="SOD134"/>
      <c r="SOE134"/>
      <c r="SOF134"/>
      <c r="SOG134"/>
      <c r="SOH134"/>
      <c r="SOI134"/>
      <c r="SOJ134"/>
      <c r="SOK134"/>
      <c r="SOL134"/>
      <c r="SOM134"/>
      <c r="SON134"/>
      <c r="SOO134"/>
      <c r="SOP134"/>
      <c r="SOQ134"/>
      <c r="SOR134"/>
      <c r="SOS134"/>
      <c r="SOT134"/>
      <c r="SOU134"/>
      <c r="SOV134"/>
      <c r="SOW134"/>
      <c r="SOX134"/>
      <c r="SOY134"/>
      <c r="SOZ134"/>
      <c r="SPA134"/>
      <c r="SPB134"/>
      <c r="SPC134"/>
      <c r="SPD134"/>
      <c r="SPE134"/>
      <c r="SPF134"/>
      <c r="SPG134"/>
      <c r="SPH134"/>
      <c r="SPI134"/>
      <c r="SPJ134"/>
      <c r="SPK134"/>
      <c r="SPL134"/>
      <c r="SPM134"/>
      <c r="SPN134"/>
      <c r="SPO134"/>
      <c r="SPP134"/>
      <c r="SPQ134"/>
      <c r="SPR134"/>
      <c r="SPS134"/>
      <c r="SPT134"/>
      <c r="SPU134"/>
      <c r="SPV134"/>
      <c r="SPW134"/>
      <c r="SPX134"/>
      <c r="SPY134"/>
      <c r="SPZ134"/>
      <c r="SQA134"/>
      <c r="SQB134"/>
      <c r="SQC134"/>
      <c r="SQD134"/>
      <c r="SQE134"/>
      <c r="SQF134"/>
      <c r="SQG134"/>
      <c r="SQH134"/>
      <c r="SQI134"/>
      <c r="SQJ134"/>
      <c r="SQK134"/>
      <c r="SQL134"/>
      <c r="SQM134"/>
      <c r="SQN134"/>
      <c r="SQO134"/>
      <c r="SQP134"/>
      <c r="SQQ134"/>
      <c r="SQR134"/>
      <c r="SQS134"/>
      <c r="SQT134"/>
      <c r="SQU134"/>
      <c r="SQV134"/>
      <c r="SQW134"/>
      <c r="SQX134"/>
      <c r="SQY134"/>
      <c r="SQZ134"/>
      <c r="SRA134"/>
      <c r="SRB134"/>
      <c r="SRC134"/>
      <c r="SRD134"/>
      <c r="SRE134"/>
      <c r="SRF134"/>
      <c r="SRG134"/>
      <c r="SRH134"/>
      <c r="SRI134"/>
      <c r="SRJ134"/>
      <c r="SRK134"/>
      <c r="SRL134"/>
      <c r="SRM134"/>
      <c r="SRN134"/>
      <c r="SRO134"/>
      <c r="SRP134"/>
      <c r="SRQ134"/>
      <c r="SRR134"/>
      <c r="SRS134"/>
      <c r="SRT134"/>
      <c r="SRU134"/>
      <c r="SRV134"/>
      <c r="SRW134"/>
      <c r="SRX134"/>
      <c r="SRY134"/>
      <c r="SRZ134"/>
      <c r="SSA134"/>
      <c r="SSB134"/>
      <c r="SSC134"/>
      <c r="SSD134"/>
      <c r="SSE134"/>
      <c r="SSF134"/>
      <c r="SSG134"/>
      <c r="SSH134"/>
      <c r="SSI134"/>
      <c r="SSJ134"/>
      <c r="SSK134"/>
      <c r="SSL134"/>
      <c r="SSM134"/>
      <c r="SSN134"/>
      <c r="SSO134"/>
      <c r="SSP134"/>
      <c r="SSQ134"/>
      <c r="SSR134"/>
      <c r="SSS134"/>
      <c r="SST134"/>
      <c r="SSU134"/>
      <c r="SSV134"/>
      <c r="SSW134"/>
      <c r="SSX134"/>
      <c r="SSY134"/>
      <c r="SSZ134"/>
      <c r="STA134"/>
      <c r="STB134"/>
      <c r="STC134"/>
      <c r="STD134"/>
      <c r="STE134"/>
      <c r="STF134"/>
      <c r="STG134"/>
      <c r="STH134"/>
      <c r="STI134"/>
      <c r="STJ134"/>
      <c r="STK134"/>
      <c r="STL134"/>
      <c r="STM134"/>
      <c r="STN134"/>
      <c r="STO134"/>
      <c r="STP134"/>
      <c r="STQ134"/>
      <c r="STR134"/>
      <c r="STS134"/>
      <c r="STT134"/>
      <c r="STU134"/>
      <c r="STV134"/>
      <c r="STW134"/>
      <c r="STX134"/>
      <c r="STY134"/>
      <c r="STZ134"/>
      <c r="SUA134"/>
      <c r="SUB134"/>
      <c r="SUC134"/>
      <c r="SUD134"/>
      <c r="SUE134"/>
      <c r="SUF134"/>
      <c r="SUG134"/>
      <c r="SUH134"/>
      <c r="SUI134"/>
      <c r="SUJ134"/>
      <c r="SUK134"/>
      <c r="SUL134"/>
      <c r="SUM134"/>
      <c r="SUN134"/>
      <c r="SUO134"/>
      <c r="SUP134"/>
      <c r="SUQ134"/>
      <c r="SUR134"/>
      <c r="SUS134"/>
      <c r="SUT134"/>
      <c r="SUU134"/>
      <c r="SUV134"/>
      <c r="SUW134"/>
      <c r="SUX134"/>
      <c r="SUY134"/>
      <c r="SUZ134"/>
      <c r="SVA134"/>
      <c r="SVB134"/>
      <c r="SVC134"/>
      <c r="SVD134"/>
      <c r="SVE134"/>
      <c r="SVF134"/>
      <c r="SVG134"/>
      <c r="SVH134"/>
      <c r="SVI134"/>
      <c r="SVJ134"/>
      <c r="SVK134"/>
      <c r="SVL134"/>
      <c r="SVM134"/>
      <c r="SVN134"/>
      <c r="SVO134"/>
      <c r="SVP134"/>
      <c r="SVQ134"/>
      <c r="SVR134"/>
      <c r="SVS134"/>
      <c r="SVT134"/>
      <c r="SVU134"/>
      <c r="SVV134"/>
      <c r="SVW134"/>
      <c r="SVX134"/>
      <c r="SVY134"/>
      <c r="SVZ134"/>
      <c r="SWA134"/>
      <c r="SWB134"/>
      <c r="SWC134"/>
      <c r="SWD134"/>
      <c r="SWE134"/>
      <c r="SWF134"/>
      <c r="SWG134"/>
      <c r="SWH134"/>
      <c r="SWI134"/>
      <c r="SWJ134"/>
      <c r="SWK134"/>
      <c r="SWL134"/>
      <c r="SWM134"/>
      <c r="SWN134"/>
      <c r="SWO134"/>
      <c r="SWP134"/>
      <c r="SWQ134"/>
      <c r="SWR134"/>
      <c r="SWS134"/>
      <c r="SWT134"/>
      <c r="SWU134"/>
      <c r="SWV134"/>
      <c r="SWW134"/>
      <c r="SWX134"/>
      <c r="SWY134"/>
      <c r="SWZ134"/>
      <c r="SXA134"/>
      <c r="SXB134"/>
      <c r="SXC134"/>
      <c r="SXD134"/>
      <c r="SXE134"/>
      <c r="SXF134"/>
      <c r="SXG134"/>
      <c r="SXH134"/>
      <c r="SXI134"/>
      <c r="SXJ134"/>
      <c r="SXK134"/>
      <c r="SXL134"/>
      <c r="SXM134"/>
      <c r="SXN134"/>
      <c r="SXO134"/>
      <c r="SXP134"/>
      <c r="SXQ134"/>
      <c r="SXR134"/>
      <c r="SXS134"/>
      <c r="SXT134"/>
      <c r="SXU134"/>
      <c r="SXV134"/>
      <c r="SXW134"/>
      <c r="SXX134"/>
      <c r="SXY134"/>
      <c r="SXZ134"/>
      <c r="SYA134"/>
      <c r="SYB134"/>
      <c r="SYC134"/>
      <c r="SYD134"/>
      <c r="SYE134"/>
      <c r="SYF134"/>
      <c r="SYG134"/>
      <c r="SYH134"/>
      <c r="SYI134"/>
      <c r="SYJ134"/>
      <c r="SYK134"/>
      <c r="SYL134"/>
      <c r="SYM134"/>
      <c r="SYN134"/>
      <c r="SYO134"/>
      <c r="SYP134"/>
      <c r="SYQ134"/>
      <c r="SYR134"/>
      <c r="SYS134"/>
      <c r="SYT134"/>
      <c r="SYU134"/>
      <c r="SYV134"/>
      <c r="SYW134"/>
      <c r="SYX134"/>
      <c r="SYY134"/>
      <c r="SYZ134"/>
      <c r="SZA134"/>
      <c r="SZB134"/>
      <c r="SZC134"/>
      <c r="SZD134"/>
      <c r="SZE134"/>
      <c r="SZF134"/>
      <c r="SZG134"/>
      <c r="SZH134"/>
      <c r="SZI134"/>
      <c r="SZJ134"/>
      <c r="SZK134"/>
      <c r="SZL134"/>
      <c r="SZM134"/>
      <c r="SZN134"/>
      <c r="SZO134"/>
      <c r="SZP134"/>
      <c r="SZQ134"/>
      <c r="SZR134"/>
      <c r="SZS134"/>
      <c r="SZT134"/>
      <c r="SZU134"/>
      <c r="SZV134"/>
      <c r="SZW134"/>
      <c r="SZX134"/>
      <c r="SZY134"/>
      <c r="SZZ134"/>
      <c r="TAA134"/>
      <c r="TAB134"/>
      <c r="TAC134"/>
      <c r="TAD134"/>
      <c r="TAE134"/>
      <c r="TAF134"/>
      <c r="TAG134"/>
      <c r="TAH134"/>
      <c r="TAI134"/>
      <c r="TAJ134"/>
      <c r="TAK134"/>
      <c r="TAL134"/>
      <c r="TAM134"/>
      <c r="TAN134"/>
      <c r="TAO134"/>
      <c r="TAP134"/>
      <c r="TAQ134"/>
      <c r="TAR134"/>
      <c r="TAS134"/>
      <c r="TAT134"/>
      <c r="TAU134"/>
      <c r="TAV134"/>
      <c r="TAW134"/>
      <c r="TAX134"/>
      <c r="TAY134"/>
      <c r="TAZ134"/>
      <c r="TBA134"/>
      <c r="TBB134"/>
      <c r="TBC134"/>
      <c r="TBD134"/>
      <c r="TBE134"/>
      <c r="TBF134"/>
      <c r="TBG134"/>
      <c r="TBH134"/>
      <c r="TBI134"/>
      <c r="TBJ134"/>
      <c r="TBK134"/>
      <c r="TBL134"/>
      <c r="TBM134"/>
      <c r="TBN134"/>
      <c r="TBO134"/>
      <c r="TBP134"/>
      <c r="TBQ134"/>
      <c r="TBR134"/>
      <c r="TBS134"/>
      <c r="TBT134"/>
      <c r="TBU134"/>
      <c r="TBV134"/>
      <c r="TBW134"/>
      <c r="TBX134"/>
      <c r="TBY134"/>
      <c r="TBZ134"/>
      <c r="TCA134"/>
      <c r="TCB134"/>
      <c r="TCC134"/>
      <c r="TCD134"/>
      <c r="TCE134"/>
      <c r="TCF134"/>
      <c r="TCG134"/>
      <c r="TCH134"/>
      <c r="TCI134"/>
      <c r="TCJ134"/>
      <c r="TCK134"/>
      <c r="TCL134"/>
      <c r="TCM134"/>
      <c r="TCN134"/>
      <c r="TCO134"/>
      <c r="TCP134"/>
      <c r="TCQ134"/>
      <c r="TCR134"/>
      <c r="TCS134"/>
      <c r="TCT134"/>
      <c r="TCU134"/>
      <c r="TCV134"/>
      <c r="TCW134"/>
      <c r="TCX134"/>
      <c r="TCY134"/>
      <c r="TCZ134"/>
      <c r="TDA134"/>
      <c r="TDB134"/>
      <c r="TDC134"/>
      <c r="TDD134"/>
      <c r="TDE134"/>
      <c r="TDF134"/>
      <c r="TDG134"/>
      <c r="TDH134"/>
      <c r="TDI134"/>
      <c r="TDJ134"/>
      <c r="TDK134"/>
      <c r="TDL134"/>
      <c r="TDM134"/>
      <c r="TDN134"/>
      <c r="TDO134"/>
      <c r="TDP134"/>
      <c r="TDQ134"/>
      <c r="TDR134"/>
      <c r="TDS134"/>
      <c r="TDT134"/>
      <c r="TDU134"/>
      <c r="TDV134"/>
      <c r="TDW134"/>
      <c r="TDX134"/>
      <c r="TDY134"/>
      <c r="TDZ134"/>
      <c r="TEA134"/>
      <c r="TEB134"/>
      <c r="TEC134"/>
      <c r="TED134"/>
      <c r="TEE134"/>
      <c r="TEF134"/>
      <c r="TEG134"/>
      <c r="TEH134"/>
      <c r="TEI134"/>
      <c r="TEJ134"/>
      <c r="TEK134"/>
      <c r="TEL134"/>
      <c r="TEM134"/>
      <c r="TEN134"/>
      <c r="TEO134"/>
      <c r="TEP134"/>
      <c r="TEQ134"/>
      <c r="TER134"/>
      <c r="TES134"/>
      <c r="TET134"/>
      <c r="TEU134"/>
      <c r="TEV134"/>
      <c r="TEW134"/>
      <c r="TEX134"/>
      <c r="TEY134"/>
      <c r="TEZ134"/>
      <c r="TFA134"/>
      <c r="TFB134"/>
      <c r="TFC134"/>
      <c r="TFD134"/>
      <c r="TFE134"/>
      <c r="TFF134"/>
      <c r="TFG134"/>
      <c r="TFH134"/>
      <c r="TFI134"/>
      <c r="TFJ134"/>
      <c r="TFK134"/>
      <c r="TFL134"/>
      <c r="TFM134"/>
      <c r="TFN134"/>
      <c r="TFO134"/>
      <c r="TFP134"/>
      <c r="TFQ134"/>
      <c r="TFR134"/>
      <c r="TFS134"/>
      <c r="TFT134"/>
      <c r="TFU134"/>
      <c r="TFV134"/>
      <c r="TFW134"/>
      <c r="TFX134"/>
      <c r="TFY134"/>
      <c r="TFZ134"/>
      <c r="TGA134"/>
      <c r="TGB134"/>
      <c r="TGC134"/>
      <c r="TGD134"/>
      <c r="TGE134"/>
      <c r="TGF134"/>
      <c r="TGG134"/>
      <c r="TGH134"/>
      <c r="TGI134"/>
      <c r="TGJ134"/>
      <c r="TGK134"/>
      <c r="TGL134"/>
      <c r="TGM134"/>
      <c r="TGN134"/>
      <c r="TGO134"/>
      <c r="TGP134"/>
      <c r="TGQ134"/>
      <c r="TGR134"/>
      <c r="TGS134"/>
      <c r="TGT134"/>
      <c r="TGU134"/>
      <c r="TGV134"/>
      <c r="TGW134"/>
      <c r="TGX134"/>
      <c r="TGY134"/>
      <c r="TGZ134"/>
      <c r="THA134"/>
      <c r="THB134"/>
      <c r="THC134"/>
      <c r="THD134"/>
      <c r="THE134"/>
      <c r="THF134"/>
      <c r="THG134"/>
      <c r="THH134"/>
      <c r="THI134"/>
      <c r="THJ134"/>
      <c r="THK134"/>
      <c r="THL134"/>
      <c r="THM134"/>
      <c r="THN134"/>
      <c r="THO134"/>
      <c r="THP134"/>
      <c r="THQ134"/>
      <c r="THR134"/>
      <c r="THS134"/>
      <c r="THT134"/>
      <c r="THU134"/>
      <c r="THV134"/>
      <c r="THW134"/>
      <c r="THX134"/>
      <c r="THY134"/>
      <c r="THZ134"/>
      <c r="TIA134"/>
      <c r="TIB134"/>
      <c r="TIC134"/>
      <c r="TID134"/>
      <c r="TIE134"/>
      <c r="TIF134"/>
      <c r="TIG134"/>
      <c r="TIH134"/>
      <c r="TII134"/>
      <c r="TIJ134"/>
      <c r="TIK134"/>
      <c r="TIL134"/>
      <c r="TIM134"/>
      <c r="TIN134"/>
      <c r="TIO134"/>
      <c r="TIP134"/>
      <c r="TIQ134"/>
      <c r="TIR134"/>
      <c r="TIS134"/>
      <c r="TIT134"/>
      <c r="TIU134"/>
      <c r="TIV134"/>
      <c r="TIW134"/>
      <c r="TIX134"/>
      <c r="TIY134"/>
      <c r="TIZ134"/>
      <c r="TJA134"/>
      <c r="TJB134"/>
      <c r="TJC134"/>
      <c r="TJD134"/>
      <c r="TJE134"/>
      <c r="TJF134"/>
      <c r="TJG134"/>
      <c r="TJH134"/>
      <c r="TJI134"/>
      <c r="TJJ134"/>
      <c r="TJK134"/>
      <c r="TJL134"/>
      <c r="TJM134"/>
      <c r="TJN134"/>
      <c r="TJO134"/>
      <c r="TJP134"/>
      <c r="TJQ134"/>
      <c r="TJR134"/>
      <c r="TJS134"/>
      <c r="TJT134"/>
      <c r="TJU134"/>
      <c r="TJV134"/>
      <c r="TJW134"/>
      <c r="TJX134"/>
      <c r="TJY134"/>
      <c r="TJZ134"/>
      <c r="TKA134"/>
      <c r="TKB134"/>
      <c r="TKC134"/>
      <c r="TKD134"/>
      <c r="TKE134"/>
      <c r="TKF134"/>
      <c r="TKG134"/>
      <c r="TKH134"/>
      <c r="TKI134"/>
      <c r="TKJ134"/>
      <c r="TKK134"/>
      <c r="TKL134"/>
      <c r="TKM134"/>
      <c r="TKN134"/>
      <c r="TKO134"/>
      <c r="TKP134"/>
      <c r="TKQ134"/>
      <c r="TKR134"/>
      <c r="TKS134"/>
      <c r="TKT134"/>
      <c r="TKU134"/>
      <c r="TKV134"/>
      <c r="TKW134"/>
      <c r="TKX134"/>
      <c r="TKY134"/>
      <c r="TKZ134"/>
      <c r="TLA134"/>
      <c r="TLB134"/>
      <c r="TLC134"/>
      <c r="TLD134"/>
      <c r="TLE134"/>
      <c r="TLF134"/>
      <c r="TLG134"/>
      <c r="TLH134"/>
      <c r="TLI134"/>
      <c r="TLJ134"/>
      <c r="TLK134"/>
      <c r="TLL134"/>
      <c r="TLM134"/>
      <c r="TLN134"/>
      <c r="TLO134"/>
      <c r="TLP134"/>
      <c r="TLQ134"/>
      <c r="TLR134"/>
      <c r="TLS134"/>
      <c r="TLT134"/>
      <c r="TLU134"/>
      <c r="TLV134"/>
      <c r="TLW134"/>
      <c r="TLX134"/>
      <c r="TLY134"/>
      <c r="TLZ134"/>
      <c r="TMA134"/>
      <c r="TMB134"/>
      <c r="TMC134"/>
      <c r="TMD134"/>
      <c r="TME134"/>
      <c r="TMF134"/>
      <c r="TMG134"/>
      <c r="TMH134"/>
      <c r="TMI134"/>
      <c r="TMJ134"/>
      <c r="TMK134"/>
      <c r="TML134"/>
      <c r="TMM134"/>
      <c r="TMN134"/>
      <c r="TMO134"/>
      <c r="TMP134"/>
      <c r="TMQ134"/>
      <c r="TMR134"/>
      <c r="TMS134"/>
      <c r="TMT134"/>
      <c r="TMU134"/>
      <c r="TMV134"/>
      <c r="TMW134"/>
      <c r="TMX134"/>
      <c r="TMY134"/>
      <c r="TMZ134"/>
      <c r="TNA134"/>
      <c r="TNB134"/>
      <c r="TNC134"/>
      <c r="TND134"/>
      <c r="TNE134"/>
      <c r="TNF134"/>
      <c r="TNG134"/>
      <c r="TNH134"/>
      <c r="TNI134"/>
      <c r="TNJ134"/>
      <c r="TNK134"/>
      <c r="TNL134"/>
      <c r="TNM134"/>
      <c r="TNN134"/>
      <c r="TNO134"/>
      <c r="TNP134"/>
      <c r="TNQ134"/>
      <c r="TNR134"/>
      <c r="TNS134"/>
      <c r="TNT134"/>
      <c r="TNU134"/>
      <c r="TNV134"/>
      <c r="TNW134"/>
      <c r="TNX134"/>
      <c r="TNY134"/>
      <c r="TNZ134"/>
      <c r="TOA134"/>
      <c r="TOB134"/>
      <c r="TOC134"/>
      <c r="TOD134"/>
      <c r="TOE134"/>
      <c r="TOF134"/>
      <c r="TOG134"/>
      <c r="TOH134"/>
      <c r="TOI134"/>
      <c r="TOJ134"/>
      <c r="TOK134"/>
      <c r="TOL134"/>
      <c r="TOM134"/>
      <c r="TON134"/>
      <c r="TOO134"/>
      <c r="TOP134"/>
      <c r="TOQ134"/>
      <c r="TOR134"/>
      <c r="TOS134"/>
      <c r="TOT134"/>
      <c r="TOU134"/>
      <c r="TOV134"/>
      <c r="TOW134"/>
      <c r="TOX134"/>
      <c r="TOY134"/>
      <c r="TOZ134"/>
      <c r="TPA134"/>
      <c r="TPB134"/>
      <c r="TPC134"/>
      <c r="TPD134"/>
      <c r="TPE134"/>
      <c r="TPF134"/>
      <c r="TPG134"/>
      <c r="TPH134"/>
      <c r="TPI134"/>
      <c r="TPJ134"/>
      <c r="TPK134"/>
      <c r="TPL134"/>
      <c r="TPM134"/>
      <c r="TPN134"/>
      <c r="TPO134"/>
      <c r="TPP134"/>
      <c r="TPQ134"/>
      <c r="TPR134"/>
      <c r="TPS134"/>
      <c r="TPT134"/>
      <c r="TPU134"/>
      <c r="TPV134"/>
      <c r="TPW134"/>
      <c r="TPX134"/>
      <c r="TPY134"/>
      <c r="TPZ134"/>
      <c r="TQA134"/>
      <c r="TQB134"/>
      <c r="TQC134"/>
      <c r="TQD134"/>
      <c r="TQE134"/>
      <c r="TQF134"/>
      <c r="TQG134"/>
      <c r="TQH134"/>
      <c r="TQI134"/>
      <c r="TQJ134"/>
      <c r="TQK134"/>
      <c r="TQL134"/>
      <c r="TQM134"/>
      <c r="TQN134"/>
      <c r="TQO134"/>
      <c r="TQP134"/>
      <c r="TQQ134"/>
      <c r="TQR134"/>
      <c r="TQS134"/>
      <c r="TQT134"/>
      <c r="TQU134"/>
      <c r="TQV134"/>
      <c r="TQW134"/>
      <c r="TQX134"/>
      <c r="TQY134"/>
      <c r="TQZ134"/>
      <c r="TRA134"/>
      <c r="TRB134"/>
      <c r="TRC134"/>
      <c r="TRD134"/>
      <c r="TRE134"/>
      <c r="TRF134"/>
      <c r="TRG134"/>
      <c r="TRH134"/>
      <c r="TRI134"/>
      <c r="TRJ134"/>
      <c r="TRK134"/>
      <c r="TRL134"/>
      <c r="TRM134"/>
      <c r="TRN134"/>
      <c r="TRO134"/>
      <c r="TRP134"/>
      <c r="TRQ134"/>
      <c r="TRR134"/>
      <c r="TRS134"/>
      <c r="TRT134"/>
      <c r="TRU134"/>
      <c r="TRV134"/>
      <c r="TRW134"/>
      <c r="TRX134"/>
      <c r="TRY134"/>
      <c r="TRZ134"/>
      <c r="TSA134"/>
      <c r="TSB134"/>
      <c r="TSC134"/>
      <c r="TSD134"/>
      <c r="TSE134"/>
      <c r="TSF134"/>
      <c r="TSG134"/>
      <c r="TSH134"/>
      <c r="TSI134"/>
      <c r="TSJ134"/>
      <c r="TSK134"/>
      <c r="TSL134"/>
      <c r="TSM134"/>
      <c r="TSN134"/>
      <c r="TSO134"/>
      <c r="TSP134"/>
      <c r="TSQ134"/>
      <c r="TSR134"/>
      <c r="TSS134"/>
      <c r="TST134"/>
      <c r="TSU134"/>
      <c r="TSV134"/>
      <c r="TSW134"/>
      <c r="TSX134"/>
      <c r="TSY134"/>
      <c r="TSZ134"/>
      <c r="TTA134"/>
      <c r="TTB134"/>
      <c r="TTC134"/>
      <c r="TTD134"/>
      <c r="TTE134"/>
      <c r="TTF134"/>
      <c r="TTG134"/>
      <c r="TTH134"/>
      <c r="TTI134"/>
      <c r="TTJ134"/>
      <c r="TTK134"/>
      <c r="TTL134"/>
      <c r="TTM134"/>
      <c r="TTN134"/>
      <c r="TTO134"/>
      <c r="TTP134"/>
      <c r="TTQ134"/>
      <c r="TTR134"/>
      <c r="TTS134"/>
      <c r="TTT134"/>
      <c r="TTU134"/>
      <c r="TTV134"/>
      <c r="TTW134"/>
      <c r="TTX134"/>
      <c r="TTY134"/>
      <c r="TTZ134"/>
      <c r="TUA134"/>
      <c r="TUB134"/>
      <c r="TUC134"/>
      <c r="TUD134"/>
      <c r="TUE134"/>
      <c r="TUF134"/>
      <c r="TUG134"/>
      <c r="TUH134"/>
      <c r="TUI134"/>
      <c r="TUJ134"/>
      <c r="TUK134"/>
      <c r="TUL134"/>
      <c r="TUM134"/>
      <c r="TUN134"/>
      <c r="TUO134"/>
      <c r="TUP134"/>
      <c r="TUQ134"/>
      <c r="TUR134"/>
      <c r="TUS134"/>
      <c r="TUT134"/>
      <c r="TUU134"/>
      <c r="TUV134"/>
      <c r="TUW134"/>
      <c r="TUX134"/>
      <c r="TUY134"/>
      <c r="TUZ134"/>
      <c r="TVA134"/>
      <c r="TVB134"/>
      <c r="TVC134"/>
      <c r="TVD134"/>
      <c r="TVE134"/>
      <c r="TVF134"/>
      <c r="TVG134"/>
      <c r="TVH134"/>
      <c r="TVI134"/>
      <c r="TVJ134"/>
      <c r="TVK134"/>
      <c r="TVL134"/>
      <c r="TVM134"/>
      <c r="TVN134"/>
      <c r="TVO134"/>
      <c r="TVP134"/>
      <c r="TVQ134"/>
      <c r="TVR134"/>
      <c r="TVS134"/>
      <c r="TVT134"/>
      <c r="TVU134"/>
      <c r="TVV134"/>
      <c r="TVW134"/>
      <c r="TVX134"/>
      <c r="TVY134"/>
      <c r="TVZ134"/>
      <c r="TWA134"/>
      <c r="TWB134"/>
      <c r="TWC134"/>
      <c r="TWD134"/>
      <c r="TWE134"/>
      <c r="TWF134"/>
      <c r="TWG134"/>
      <c r="TWH134"/>
      <c r="TWI134"/>
      <c r="TWJ134"/>
      <c r="TWK134"/>
      <c r="TWL134"/>
      <c r="TWM134"/>
      <c r="TWN134"/>
      <c r="TWO134"/>
      <c r="TWP134"/>
      <c r="TWQ134"/>
      <c r="TWR134"/>
      <c r="TWS134"/>
      <c r="TWT134"/>
      <c r="TWU134"/>
      <c r="TWV134"/>
      <c r="TWW134"/>
      <c r="TWX134"/>
      <c r="TWY134"/>
      <c r="TWZ134"/>
      <c r="TXA134"/>
      <c r="TXB134"/>
      <c r="TXC134"/>
      <c r="TXD134"/>
      <c r="TXE134"/>
      <c r="TXF134"/>
      <c r="TXG134"/>
      <c r="TXH134"/>
      <c r="TXI134"/>
      <c r="TXJ134"/>
      <c r="TXK134"/>
      <c r="TXL134"/>
      <c r="TXM134"/>
      <c r="TXN134"/>
      <c r="TXO134"/>
      <c r="TXP134"/>
      <c r="TXQ134"/>
      <c r="TXR134"/>
      <c r="TXS134"/>
      <c r="TXT134"/>
      <c r="TXU134"/>
      <c r="TXV134"/>
      <c r="TXW134"/>
      <c r="TXX134"/>
      <c r="TXY134"/>
      <c r="TXZ134"/>
      <c r="TYA134"/>
      <c r="TYB134"/>
      <c r="TYC134"/>
      <c r="TYD134"/>
      <c r="TYE134"/>
      <c r="TYF134"/>
      <c r="TYG134"/>
      <c r="TYH134"/>
      <c r="TYI134"/>
      <c r="TYJ134"/>
      <c r="TYK134"/>
      <c r="TYL134"/>
      <c r="TYM134"/>
      <c r="TYN134"/>
      <c r="TYO134"/>
      <c r="TYP134"/>
      <c r="TYQ134"/>
      <c r="TYR134"/>
      <c r="TYS134"/>
      <c r="TYT134"/>
      <c r="TYU134"/>
      <c r="TYV134"/>
      <c r="TYW134"/>
      <c r="TYX134"/>
      <c r="TYY134"/>
      <c r="TYZ134"/>
      <c r="TZA134"/>
      <c r="TZB134"/>
      <c r="TZC134"/>
      <c r="TZD134"/>
      <c r="TZE134"/>
      <c r="TZF134"/>
      <c r="TZG134"/>
      <c r="TZH134"/>
      <c r="TZI134"/>
      <c r="TZJ134"/>
      <c r="TZK134"/>
      <c r="TZL134"/>
      <c r="TZM134"/>
      <c r="TZN134"/>
      <c r="TZO134"/>
      <c r="TZP134"/>
      <c r="TZQ134"/>
      <c r="TZR134"/>
      <c r="TZS134"/>
      <c r="TZT134"/>
      <c r="TZU134"/>
      <c r="TZV134"/>
      <c r="TZW134"/>
      <c r="TZX134"/>
      <c r="TZY134"/>
      <c r="TZZ134"/>
      <c r="UAA134"/>
      <c r="UAB134"/>
      <c r="UAC134"/>
      <c r="UAD134"/>
      <c r="UAE134"/>
      <c r="UAF134"/>
      <c r="UAG134"/>
      <c r="UAH134"/>
      <c r="UAI134"/>
      <c r="UAJ134"/>
      <c r="UAK134"/>
      <c r="UAL134"/>
      <c r="UAM134"/>
      <c r="UAN134"/>
      <c r="UAO134"/>
      <c r="UAP134"/>
      <c r="UAQ134"/>
      <c r="UAR134"/>
      <c r="UAS134"/>
      <c r="UAT134"/>
      <c r="UAU134"/>
      <c r="UAV134"/>
      <c r="UAW134"/>
      <c r="UAX134"/>
      <c r="UAY134"/>
      <c r="UAZ134"/>
      <c r="UBA134"/>
      <c r="UBB134"/>
      <c r="UBC134"/>
      <c r="UBD134"/>
      <c r="UBE134"/>
      <c r="UBF134"/>
      <c r="UBG134"/>
      <c r="UBH134"/>
      <c r="UBI134"/>
      <c r="UBJ134"/>
      <c r="UBK134"/>
      <c r="UBL134"/>
      <c r="UBM134"/>
      <c r="UBN134"/>
      <c r="UBO134"/>
      <c r="UBP134"/>
      <c r="UBQ134"/>
      <c r="UBR134"/>
      <c r="UBS134"/>
      <c r="UBT134"/>
      <c r="UBU134"/>
      <c r="UBV134"/>
      <c r="UBW134"/>
      <c r="UBX134"/>
      <c r="UBY134"/>
      <c r="UBZ134"/>
      <c r="UCA134"/>
      <c r="UCB134"/>
      <c r="UCC134"/>
      <c r="UCD134"/>
      <c r="UCE134"/>
      <c r="UCF134"/>
      <c r="UCG134"/>
      <c r="UCH134"/>
      <c r="UCI134"/>
      <c r="UCJ134"/>
      <c r="UCK134"/>
      <c r="UCL134"/>
      <c r="UCM134"/>
      <c r="UCN134"/>
      <c r="UCO134"/>
      <c r="UCP134"/>
      <c r="UCQ134"/>
      <c r="UCR134"/>
      <c r="UCS134"/>
      <c r="UCT134"/>
      <c r="UCU134"/>
      <c r="UCV134"/>
      <c r="UCW134"/>
      <c r="UCX134"/>
      <c r="UCY134"/>
      <c r="UCZ134"/>
      <c r="UDA134"/>
      <c r="UDB134"/>
      <c r="UDC134"/>
      <c r="UDD134"/>
      <c r="UDE134"/>
      <c r="UDF134"/>
      <c r="UDG134"/>
      <c r="UDH134"/>
      <c r="UDI134"/>
      <c r="UDJ134"/>
      <c r="UDK134"/>
      <c r="UDL134"/>
      <c r="UDM134"/>
      <c r="UDN134"/>
      <c r="UDO134"/>
      <c r="UDP134"/>
      <c r="UDQ134"/>
      <c r="UDR134"/>
      <c r="UDS134"/>
      <c r="UDT134"/>
      <c r="UDU134"/>
      <c r="UDV134"/>
      <c r="UDW134"/>
      <c r="UDX134"/>
      <c r="UDY134"/>
      <c r="UDZ134"/>
      <c r="UEA134"/>
      <c r="UEB134"/>
      <c r="UEC134"/>
      <c r="UED134"/>
      <c r="UEE134"/>
      <c r="UEF134"/>
      <c r="UEG134"/>
      <c r="UEH134"/>
      <c r="UEI134"/>
      <c r="UEJ134"/>
      <c r="UEK134"/>
      <c r="UEL134"/>
      <c r="UEM134"/>
      <c r="UEN134"/>
      <c r="UEO134"/>
      <c r="UEP134"/>
      <c r="UEQ134"/>
      <c r="UER134"/>
      <c r="UES134"/>
      <c r="UET134"/>
      <c r="UEU134"/>
      <c r="UEV134"/>
      <c r="UEW134"/>
      <c r="UEX134"/>
      <c r="UEY134"/>
      <c r="UEZ134"/>
      <c r="UFA134"/>
      <c r="UFB134"/>
      <c r="UFC134"/>
      <c r="UFD134"/>
      <c r="UFE134"/>
      <c r="UFF134"/>
      <c r="UFG134"/>
      <c r="UFH134"/>
      <c r="UFI134"/>
      <c r="UFJ134"/>
      <c r="UFK134"/>
      <c r="UFL134"/>
      <c r="UFM134"/>
      <c r="UFN134"/>
      <c r="UFO134"/>
      <c r="UFP134"/>
      <c r="UFQ134"/>
      <c r="UFR134"/>
      <c r="UFS134"/>
      <c r="UFT134"/>
      <c r="UFU134"/>
      <c r="UFV134"/>
      <c r="UFW134"/>
      <c r="UFX134"/>
      <c r="UFY134"/>
      <c r="UFZ134"/>
      <c r="UGA134"/>
      <c r="UGB134"/>
      <c r="UGC134"/>
      <c r="UGD134"/>
      <c r="UGE134"/>
      <c r="UGF134"/>
      <c r="UGG134"/>
      <c r="UGH134"/>
      <c r="UGI134"/>
      <c r="UGJ134"/>
      <c r="UGK134"/>
      <c r="UGL134"/>
      <c r="UGM134"/>
      <c r="UGN134"/>
      <c r="UGO134"/>
      <c r="UGP134"/>
      <c r="UGQ134"/>
      <c r="UGR134"/>
      <c r="UGS134"/>
      <c r="UGT134"/>
      <c r="UGU134"/>
      <c r="UGV134"/>
      <c r="UGW134"/>
      <c r="UGX134"/>
      <c r="UGY134"/>
      <c r="UGZ134"/>
      <c r="UHA134"/>
      <c r="UHB134"/>
      <c r="UHC134"/>
      <c r="UHD134"/>
      <c r="UHE134"/>
      <c r="UHF134"/>
      <c r="UHG134"/>
      <c r="UHH134"/>
      <c r="UHI134"/>
      <c r="UHJ134"/>
      <c r="UHK134"/>
      <c r="UHL134"/>
      <c r="UHM134"/>
      <c r="UHN134"/>
      <c r="UHO134"/>
      <c r="UHP134"/>
      <c r="UHQ134"/>
      <c r="UHR134"/>
      <c r="UHS134"/>
      <c r="UHT134"/>
      <c r="UHU134"/>
      <c r="UHV134"/>
      <c r="UHW134"/>
      <c r="UHX134"/>
      <c r="UHY134"/>
      <c r="UHZ134"/>
      <c r="UIA134"/>
      <c r="UIB134"/>
      <c r="UIC134"/>
      <c r="UID134"/>
      <c r="UIE134"/>
      <c r="UIF134"/>
      <c r="UIG134"/>
      <c r="UIH134"/>
      <c r="UII134"/>
      <c r="UIJ134"/>
      <c r="UIK134"/>
      <c r="UIL134"/>
      <c r="UIM134"/>
      <c r="UIN134"/>
      <c r="UIO134"/>
      <c r="UIP134"/>
      <c r="UIQ134"/>
      <c r="UIR134"/>
      <c r="UIS134"/>
      <c r="UIT134"/>
      <c r="UIU134"/>
      <c r="UIV134"/>
      <c r="UIW134"/>
      <c r="UIX134"/>
      <c r="UIY134"/>
      <c r="UIZ134"/>
      <c r="UJA134"/>
      <c r="UJB134"/>
      <c r="UJC134"/>
      <c r="UJD134"/>
      <c r="UJE134"/>
      <c r="UJF134"/>
      <c r="UJG134"/>
      <c r="UJH134"/>
      <c r="UJI134"/>
      <c r="UJJ134"/>
      <c r="UJK134"/>
      <c r="UJL134"/>
      <c r="UJM134"/>
      <c r="UJN134"/>
      <c r="UJO134"/>
      <c r="UJP134"/>
      <c r="UJQ134"/>
      <c r="UJR134"/>
      <c r="UJS134"/>
      <c r="UJT134"/>
      <c r="UJU134"/>
      <c r="UJV134"/>
      <c r="UJW134"/>
      <c r="UJX134"/>
      <c r="UJY134"/>
      <c r="UJZ134"/>
      <c r="UKA134"/>
      <c r="UKB134"/>
      <c r="UKC134"/>
      <c r="UKD134"/>
      <c r="UKE134"/>
      <c r="UKF134"/>
      <c r="UKG134"/>
      <c r="UKH134"/>
      <c r="UKI134"/>
      <c r="UKJ134"/>
      <c r="UKK134"/>
      <c r="UKL134"/>
      <c r="UKM134"/>
      <c r="UKN134"/>
      <c r="UKO134"/>
      <c r="UKP134"/>
      <c r="UKQ134"/>
      <c r="UKR134"/>
      <c r="UKS134"/>
      <c r="UKT134"/>
      <c r="UKU134"/>
      <c r="UKV134"/>
      <c r="UKW134"/>
      <c r="UKX134"/>
      <c r="UKY134"/>
      <c r="UKZ134"/>
      <c r="ULA134"/>
      <c r="ULB134"/>
      <c r="ULC134"/>
      <c r="ULD134"/>
      <c r="ULE134"/>
      <c r="ULF134"/>
      <c r="ULG134"/>
      <c r="ULH134"/>
      <c r="ULI134"/>
      <c r="ULJ134"/>
      <c r="ULK134"/>
      <c r="ULL134"/>
      <c r="ULM134"/>
      <c r="ULN134"/>
      <c r="ULO134"/>
      <c r="ULP134"/>
      <c r="ULQ134"/>
      <c r="ULR134"/>
      <c r="ULS134"/>
      <c r="ULT134"/>
      <c r="ULU134"/>
      <c r="ULV134"/>
      <c r="ULW134"/>
      <c r="ULX134"/>
      <c r="ULY134"/>
      <c r="ULZ134"/>
      <c r="UMA134"/>
      <c r="UMB134"/>
      <c r="UMC134"/>
      <c r="UMD134"/>
      <c r="UME134"/>
      <c r="UMF134"/>
      <c r="UMG134"/>
      <c r="UMH134"/>
      <c r="UMI134"/>
      <c r="UMJ134"/>
      <c r="UMK134"/>
      <c r="UML134"/>
      <c r="UMM134"/>
      <c r="UMN134"/>
      <c r="UMO134"/>
      <c r="UMP134"/>
      <c r="UMQ134"/>
      <c r="UMR134"/>
      <c r="UMS134"/>
      <c r="UMT134"/>
      <c r="UMU134"/>
      <c r="UMV134"/>
      <c r="UMW134"/>
      <c r="UMX134"/>
      <c r="UMY134"/>
      <c r="UMZ134"/>
      <c r="UNA134"/>
      <c r="UNB134"/>
      <c r="UNC134"/>
      <c r="UND134"/>
      <c r="UNE134"/>
      <c r="UNF134"/>
      <c r="UNG134"/>
      <c r="UNH134"/>
      <c r="UNI134"/>
      <c r="UNJ134"/>
      <c r="UNK134"/>
      <c r="UNL134"/>
      <c r="UNM134"/>
      <c r="UNN134"/>
      <c r="UNO134"/>
      <c r="UNP134"/>
      <c r="UNQ134"/>
      <c r="UNR134"/>
      <c r="UNS134"/>
      <c r="UNT134"/>
      <c r="UNU134"/>
      <c r="UNV134"/>
      <c r="UNW134"/>
      <c r="UNX134"/>
      <c r="UNY134"/>
      <c r="UNZ134"/>
      <c r="UOA134"/>
      <c r="UOB134"/>
      <c r="UOC134"/>
      <c r="UOD134"/>
      <c r="UOE134"/>
      <c r="UOF134"/>
      <c r="UOG134"/>
      <c r="UOH134"/>
      <c r="UOI134"/>
      <c r="UOJ134"/>
      <c r="UOK134"/>
      <c r="UOL134"/>
      <c r="UOM134"/>
      <c r="UON134"/>
      <c r="UOO134"/>
      <c r="UOP134"/>
      <c r="UOQ134"/>
      <c r="UOR134"/>
      <c r="UOS134"/>
      <c r="UOT134"/>
      <c r="UOU134"/>
      <c r="UOV134"/>
      <c r="UOW134"/>
      <c r="UOX134"/>
      <c r="UOY134"/>
      <c r="UOZ134"/>
      <c r="UPA134"/>
      <c r="UPB134"/>
      <c r="UPC134"/>
      <c r="UPD134"/>
      <c r="UPE134"/>
      <c r="UPF134"/>
      <c r="UPG134"/>
      <c r="UPH134"/>
      <c r="UPI134"/>
      <c r="UPJ134"/>
      <c r="UPK134"/>
      <c r="UPL134"/>
      <c r="UPM134"/>
      <c r="UPN134"/>
      <c r="UPO134"/>
      <c r="UPP134"/>
      <c r="UPQ134"/>
      <c r="UPR134"/>
      <c r="UPS134"/>
      <c r="UPT134"/>
      <c r="UPU134"/>
      <c r="UPV134"/>
      <c r="UPW134"/>
      <c r="UPX134"/>
      <c r="UPY134"/>
      <c r="UPZ134"/>
      <c r="UQA134"/>
      <c r="UQB134"/>
      <c r="UQC134"/>
      <c r="UQD134"/>
      <c r="UQE134"/>
      <c r="UQF134"/>
      <c r="UQG134"/>
      <c r="UQH134"/>
      <c r="UQI134"/>
      <c r="UQJ134"/>
      <c r="UQK134"/>
      <c r="UQL134"/>
      <c r="UQM134"/>
      <c r="UQN134"/>
      <c r="UQO134"/>
      <c r="UQP134"/>
      <c r="UQQ134"/>
      <c r="UQR134"/>
      <c r="UQS134"/>
      <c r="UQT134"/>
      <c r="UQU134"/>
      <c r="UQV134"/>
      <c r="UQW134"/>
      <c r="UQX134"/>
      <c r="UQY134"/>
      <c r="UQZ134"/>
      <c r="URA134"/>
      <c r="URB134"/>
      <c r="URC134"/>
      <c r="URD134"/>
      <c r="URE134"/>
      <c r="URF134"/>
      <c r="URG134"/>
      <c r="URH134"/>
      <c r="URI134"/>
      <c r="URJ134"/>
      <c r="URK134"/>
      <c r="URL134"/>
      <c r="URM134"/>
      <c r="URN134"/>
      <c r="URO134"/>
      <c r="URP134"/>
      <c r="URQ134"/>
      <c r="URR134"/>
      <c r="URS134"/>
      <c r="URT134"/>
      <c r="URU134"/>
      <c r="URV134"/>
      <c r="URW134"/>
      <c r="URX134"/>
      <c r="URY134"/>
      <c r="URZ134"/>
      <c r="USA134"/>
      <c r="USB134"/>
      <c r="USC134"/>
      <c r="USD134"/>
      <c r="USE134"/>
      <c r="USF134"/>
      <c r="USG134"/>
      <c r="USH134"/>
      <c r="USI134"/>
      <c r="USJ134"/>
      <c r="USK134"/>
      <c r="USL134"/>
      <c r="USM134"/>
      <c r="USN134"/>
      <c r="USO134"/>
      <c r="USP134"/>
      <c r="USQ134"/>
      <c r="USR134"/>
      <c r="USS134"/>
      <c r="UST134"/>
      <c r="USU134"/>
      <c r="USV134"/>
      <c r="USW134"/>
      <c r="USX134"/>
      <c r="USY134"/>
      <c r="USZ134"/>
      <c r="UTA134"/>
      <c r="UTB134"/>
      <c r="UTC134"/>
      <c r="UTD134"/>
      <c r="UTE134"/>
      <c r="UTF134"/>
      <c r="UTG134"/>
      <c r="UTH134"/>
      <c r="UTI134"/>
      <c r="UTJ134"/>
      <c r="UTK134"/>
      <c r="UTL134"/>
      <c r="UTM134"/>
      <c r="UTN134"/>
      <c r="UTO134"/>
      <c r="UTP134"/>
      <c r="UTQ134"/>
      <c r="UTR134"/>
      <c r="UTS134"/>
      <c r="UTT134"/>
      <c r="UTU134"/>
      <c r="UTV134"/>
      <c r="UTW134"/>
      <c r="UTX134"/>
      <c r="UTY134"/>
      <c r="UTZ134"/>
      <c r="UUA134"/>
      <c r="UUB134"/>
      <c r="UUC134"/>
      <c r="UUD134"/>
      <c r="UUE134"/>
      <c r="UUF134"/>
      <c r="UUG134"/>
      <c r="UUH134"/>
      <c r="UUI134"/>
      <c r="UUJ134"/>
      <c r="UUK134"/>
      <c r="UUL134"/>
      <c r="UUM134"/>
      <c r="UUN134"/>
      <c r="UUO134"/>
      <c r="UUP134"/>
      <c r="UUQ134"/>
      <c r="UUR134"/>
      <c r="UUS134"/>
      <c r="UUT134"/>
      <c r="UUU134"/>
      <c r="UUV134"/>
      <c r="UUW134"/>
      <c r="UUX134"/>
      <c r="UUY134"/>
      <c r="UUZ134"/>
      <c r="UVA134"/>
      <c r="UVB134"/>
      <c r="UVC134"/>
      <c r="UVD134"/>
      <c r="UVE134"/>
      <c r="UVF134"/>
      <c r="UVG134"/>
      <c r="UVH134"/>
      <c r="UVI134"/>
      <c r="UVJ134"/>
      <c r="UVK134"/>
      <c r="UVL134"/>
      <c r="UVM134"/>
      <c r="UVN134"/>
      <c r="UVO134"/>
      <c r="UVP134"/>
      <c r="UVQ134"/>
      <c r="UVR134"/>
      <c r="UVS134"/>
      <c r="UVT134"/>
      <c r="UVU134"/>
      <c r="UVV134"/>
      <c r="UVW134"/>
      <c r="UVX134"/>
      <c r="UVY134"/>
      <c r="UVZ134"/>
      <c r="UWA134"/>
      <c r="UWB134"/>
      <c r="UWC134"/>
      <c r="UWD134"/>
      <c r="UWE134"/>
      <c r="UWF134"/>
      <c r="UWG134"/>
      <c r="UWH134"/>
      <c r="UWI134"/>
      <c r="UWJ134"/>
      <c r="UWK134"/>
      <c r="UWL134"/>
      <c r="UWM134"/>
      <c r="UWN134"/>
      <c r="UWO134"/>
      <c r="UWP134"/>
      <c r="UWQ134"/>
      <c r="UWR134"/>
      <c r="UWS134"/>
      <c r="UWT134"/>
      <c r="UWU134"/>
      <c r="UWV134"/>
      <c r="UWW134"/>
      <c r="UWX134"/>
      <c r="UWY134"/>
      <c r="UWZ134"/>
      <c r="UXA134"/>
      <c r="UXB134"/>
      <c r="UXC134"/>
      <c r="UXD134"/>
      <c r="UXE134"/>
      <c r="UXF134"/>
      <c r="UXG134"/>
      <c r="UXH134"/>
      <c r="UXI134"/>
      <c r="UXJ134"/>
      <c r="UXK134"/>
      <c r="UXL134"/>
      <c r="UXM134"/>
      <c r="UXN134"/>
      <c r="UXO134"/>
      <c r="UXP134"/>
      <c r="UXQ134"/>
      <c r="UXR134"/>
      <c r="UXS134"/>
      <c r="UXT134"/>
      <c r="UXU134"/>
      <c r="UXV134"/>
      <c r="UXW134"/>
      <c r="UXX134"/>
      <c r="UXY134"/>
      <c r="UXZ134"/>
      <c r="UYA134"/>
      <c r="UYB134"/>
      <c r="UYC134"/>
      <c r="UYD134"/>
      <c r="UYE134"/>
      <c r="UYF134"/>
      <c r="UYG134"/>
      <c r="UYH134"/>
      <c r="UYI134"/>
      <c r="UYJ134"/>
      <c r="UYK134"/>
      <c r="UYL134"/>
      <c r="UYM134"/>
      <c r="UYN134"/>
      <c r="UYO134"/>
      <c r="UYP134"/>
      <c r="UYQ134"/>
      <c r="UYR134"/>
      <c r="UYS134"/>
      <c r="UYT134"/>
      <c r="UYU134"/>
      <c r="UYV134"/>
      <c r="UYW134"/>
      <c r="UYX134"/>
      <c r="UYY134"/>
      <c r="UYZ134"/>
      <c r="UZA134"/>
      <c r="UZB134"/>
      <c r="UZC134"/>
      <c r="UZD134"/>
      <c r="UZE134"/>
      <c r="UZF134"/>
      <c r="UZG134"/>
      <c r="UZH134"/>
      <c r="UZI134"/>
      <c r="UZJ134"/>
      <c r="UZK134"/>
      <c r="UZL134"/>
      <c r="UZM134"/>
      <c r="UZN134"/>
      <c r="UZO134"/>
      <c r="UZP134"/>
      <c r="UZQ134"/>
      <c r="UZR134"/>
      <c r="UZS134"/>
      <c r="UZT134"/>
      <c r="UZU134"/>
      <c r="UZV134"/>
      <c r="UZW134"/>
      <c r="UZX134"/>
      <c r="UZY134"/>
      <c r="UZZ134"/>
      <c r="VAA134"/>
      <c r="VAB134"/>
      <c r="VAC134"/>
      <c r="VAD134"/>
      <c r="VAE134"/>
      <c r="VAF134"/>
      <c r="VAG134"/>
      <c r="VAH134"/>
      <c r="VAI134"/>
      <c r="VAJ134"/>
      <c r="VAK134"/>
      <c r="VAL134"/>
      <c r="VAM134"/>
      <c r="VAN134"/>
      <c r="VAO134"/>
      <c r="VAP134"/>
      <c r="VAQ134"/>
      <c r="VAR134"/>
      <c r="VAS134"/>
      <c r="VAT134"/>
      <c r="VAU134"/>
      <c r="VAV134"/>
      <c r="VAW134"/>
      <c r="VAX134"/>
      <c r="VAY134"/>
      <c r="VAZ134"/>
      <c r="VBA134"/>
      <c r="VBB134"/>
      <c r="VBC134"/>
      <c r="VBD134"/>
      <c r="VBE134"/>
      <c r="VBF134"/>
      <c r="VBG134"/>
      <c r="VBH134"/>
      <c r="VBI134"/>
      <c r="VBJ134"/>
      <c r="VBK134"/>
      <c r="VBL134"/>
      <c r="VBM134"/>
      <c r="VBN134"/>
      <c r="VBO134"/>
      <c r="VBP134"/>
      <c r="VBQ134"/>
      <c r="VBR134"/>
      <c r="VBS134"/>
      <c r="VBT134"/>
      <c r="VBU134"/>
      <c r="VBV134"/>
      <c r="VBW134"/>
      <c r="VBX134"/>
      <c r="VBY134"/>
      <c r="VBZ134"/>
      <c r="VCA134"/>
      <c r="VCB134"/>
      <c r="VCC134"/>
      <c r="VCD134"/>
      <c r="VCE134"/>
      <c r="VCF134"/>
      <c r="VCG134"/>
      <c r="VCH134"/>
      <c r="VCI134"/>
      <c r="VCJ134"/>
      <c r="VCK134"/>
      <c r="VCL134"/>
      <c r="VCM134"/>
      <c r="VCN134"/>
      <c r="VCO134"/>
      <c r="VCP134"/>
      <c r="VCQ134"/>
      <c r="VCR134"/>
      <c r="VCS134"/>
      <c r="VCT134"/>
      <c r="VCU134"/>
      <c r="VCV134"/>
      <c r="VCW134"/>
      <c r="VCX134"/>
      <c r="VCY134"/>
      <c r="VCZ134"/>
      <c r="VDA134"/>
      <c r="VDB134"/>
      <c r="VDC134"/>
      <c r="VDD134"/>
      <c r="VDE134"/>
      <c r="VDF134"/>
      <c r="VDG134"/>
      <c r="VDH134"/>
      <c r="VDI134"/>
      <c r="VDJ134"/>
      <c r="VDK134"/>
      <c r="VDL134"/>
      <c r="VDM134"/>
      <c r="VDN134"/>
      <c r="VDO134"/>
      <c r="VDP134"/>
      <c r="VDQ134"/>
      <c r="VDR134"/>
      <c r="VDS134"/>
      <c r="VDT134"/>
      <c r="VDU134"/>
      <c r="VDV134"/>
      <c r="VDW134"/>
      <c r="VDX134"/>
      <c r="VDY134"/>
      <c r="VDZ134"/>
      <c r="VEA134"/>
      <c r="VEB134"/>
      <c r="VEC134"/>
      <c r="VED134"/>
      <c r="VEE134"/>
      <c r="VEF134"/>
      <c r="VEG134"/>
      <c r="VEH134"/>
      <c r="VEI134"/>
      <c r="VEJ134"/>
      <c r="VEK134"/>
      <c r="VEL134"/>
      <c r="VEM134"/>
      <c r="VEN134"/>
      <c r="VEO134"/>
      <c r="VEP134"/>
      <c r="VEQ134"/>
      <c r="VER134"/>
      <c r="VES134"/>
      <c r="VET134"/>
      <c r="VEU134"/>
      <c r="VEV134"/>
      <c r="VEW134"/>
      <c r="VEX134"/>
      <c r="VEY134"/>
      <c r="VEZ134"/>
      <c r="VFA134"/>
      <c r="VFB134"/>
      <c r="VFC134"/>
      <c r="VFD134"/>
      <c r="VFE134"/>
      <c r="VFF134"/>
      <c r="VFG134"/>
      <c r="VFH134"/>
      <c r="VFI134"/>
      <c r="VFJ134"/>
      <c r="VFK134"/>
      <c r="VFL134"/>
      <c r="VFM134"/>
      <c r="VFN134"/>
      <c r="VFO134"/>
      <c r="VFP134"/>
      <c r="VFQ134"/>
      <c r="VFR134"/>
      <c r="VFS134"/>
      <c r="VFT134"/>
      <c r="VFU134"/>
      <c r="VFV134"/>
      <c r="VFW134"/>
      <c r="VFX134"/>
      <c r="VFY134"/>
      <c r="VFZ134"/>
      <c r="VGA134"/>
      <c r="VGB134"/>
      <c r="VGC134"/>
      <c r="VGD134"/>
      <c r="VGE134"/>
      <c r="VGF134"/>
      <c r="VGG134"/>
      <c r="VGH134"/>
      <c r="VGI134"/>
      <c r="VGJ134"/>
      <c r="VGK134"/>
      <c r="VGL134"/>
      <c r="VGM134"/>
      <c r="VGN134"/>
      <c r="VGO134"/>
      <c r="VGP134"/>
      <c r="VGQ134"/>
      <c r="VGR134"/>
      <c r="VGS134"/>
      <c r="VGT134"/>
      <c r="VGU134"/>
      <c r="VGV134"/>
      <c r="VGW134"/>
      <c r="VGX134"/>
      <c r="VGY134"/>
      <c r="VGZ134"/>
      <c r="VHA134"/>
      <c r="VHB134"/>
      <c r="VHC134"/>
      <c r="VHD134"/>
      <c r="VHE134"/>
      <c r="VHF134"/>
      <c r="VHG134"/>
      <c r="VHH134"/>
      <c r="VHI134"/>
      <c r="VHJ134"/>
      <c r="VHK134"/>
      <c r="VHL134"/>
      <c r="VHM134"/>
      <c r="VHN134"/>
      <c r="VHO134"/>
      <c r="VHP134"/>
      <c r="VHQ134"/>
      <c r="VHR134"/>
      <c r="VHS134"/>
      <c r="VHT134"/>
      <c r="VHU134"/>
      <c r="VHV134"/>
      <c r="VHW134"/>
      <c r="VHX134"/>
      <c r="VHY134"/>
      <c r="VHZ134"/>
      <c r="VIA134"/>
      <c r="VIB134"/>
      <c r="VIC134"/>
      <c r="VID134"/>
      <c r="VIE134"/>
      <c r="VIF134"/>
      <c r="VIG134"/>
      <c r="VIH134"/>
      <c r="VII134"/>
      <c r="VIJ134"/>
      <c r="VIK134"/>
      <c r="VIL134"/>
      <c r="VIM134"/>
      <c r="VIN134"/>
      <c r="VIO134"/>
      <c r="VIP134"/>
      <c r="VIQ134"/>
      <c r="VIR134"/>
      <c r="VIS134"/>
      <c r="VIT134"/>
      <c r="VIU134"/>
      <c r="VIV134"/>
      <c r="VIW134"/>
      <c r="VIX134"/>
      <c r="VIY134"/>
      <c r="VIZ134"/>
      <c r="VJA134"/>
      <c r="VJB134"/>
      <c r="VJC134"/>
      <c r="VJD134"/>
      <c r="VJE134"/>
      <c r="VJF134"/>
      <c r="VJG134"/>
      <c r="VJH134"/>
      <c r="VJI134"/>
      <c r="VJJ134"/>
      <c r="VJK134"/>
      <c r="VJL134"/>
      <c r="VJM134"/>
      <c r="VJN134"/>
      <c r="VJO134"/>
      <c r="VJP134"/>
      <c r="VJQ134"/>
      <c r="VJR134"/>
      <c r="VJS134"/>
      <c r="VJT134"/>
      <c r="VJU134"/>
      <c r="VJV134"/>
      <c r="VJW134"/>
      <c r="VJX134"/>
      <c r="VJY134"/>
      <c r="VJZ134"/>
      <c r="VKA134"/>
      <c r="VKB134"/>
      <c r="VKC134"/>
      <c r="VKD134"/>
      <c r="VKE134"/>
      <c r="VKF134"/>
      <c r="VKG134"/>
      <c r="VKH134"/>
      <c r="VKI134"/>
      <c r="VKJ134"/>
      <c r="VKK134"/>
      <c r="VKL134"/>
      <c r="VKM134"/>
      <c r="VKN134"/>
      <c r="VKO134"/>
      <c r="VKP134"/>
      <c r="VKQ134"/>
      <c r="VKR134"/>
      <c r="VKS134"/>
      <c r="VKT134"/>
      <c r="VKU134"/>
      <c r="VKV134"/>
      <c r="VKW134"/>
      <c r="VKX134"/>
      <c r="VKY134"/>
      <c r="VKZ134"/>
      <c r="VLA134"/>
      <c r="VLB134"/>
      <c r="VLC134"/>
      <c r="VLD134"/>
      <c r="VLE134"/>
      <c r="VLF134"/>
      <c r="VLG134"/>
      <c r="VLH134"/>
      <c r="VLI134"/>
      <c r="VLJ134"/>
      <c r="VLK134"/>
      <c r="VLL134"/>
      <c r="VLM134"/>
      <c r="VLN134"/>
      <c r="VLO134"/>
      <c r="VLP134"/>
      <c r="VLQ134"/>
      <c r="VLR134"/>
      <c r="VLS134"/>
      <c r="VLT134"/>
      <c r="VLU134"/>
      <c r="VLV134"/>
      <c r="VLW134"/>
      <c r="VLX134"/>
      <c r="VLY134"/>
      <c r="VLZ134"/>
      <c r="VMA134"/>
      <c r="VMB134"/>
      <c r="VMC134"/>
      <c r="VMD134"/>
      <c r="VME134"/>
      <c r="VMF134"/>
      <c r="VMG134"/>
      <c r="VMH134"/>
      <c r="VMI134"/>
      <c r="VMJ134"/>
      <c r="VMK134"/>
      <c r="VML134"/>
      <c r="VMM134"/>
      <c r="VMN134"/>
      <c r="VMO134"/>
      <c r="VMP134"/>
      <c r="VMQ134"/>
      <c r="VMR134"/>
      <c r="VMS134"/>
      <c r="VMT134"/>
      <c r="VMU134"/>
      <c r="VMV134"/>
      <c r="VMW134"/>
      <c r="VMX134"/>
      <c r="VMY134"/>
      <c r="VMZ134"/>
      <c r="VNA134"/>
      <c r="VNB134"/>
      <c r="VNC134"/>
      <c r="VND134"/>
      <c r="VNE134"/>
      <c r="VNF134"/>
      <c r="VNG134"/>
      <c r="VNH134"/>
      <c r="VNI134"/>
      <c r="VNJ134"/>
      <c r="VNK134"/>
      <c r="VNL134"/>
      <c r="VNM134"/>
      <c r="VNN134"/>
      <c r="VNO134"/>
      <c r="VNP134"/>
      <c r="VNQ134"/>
      <c r="VNR134"/>
      <c r="VNS134"/>
      <c r="VNT134"/>
      <c r="VNU134"/>
      <c r="VNV134"/>
      <c r="VNW134"/>
      <c r="VNX134"/>
      <c r="VNY134"/>
      <c r="VNZ134"/>
      <c r="VOA134"/>
      <c r="VOB134"/>
      <c r="VOC134"/>
      <c r="VOD134"/>
      <c r="VOE134"/>
      <c r="VOF134"/>
      <c r="VOG134"/>
      <c r="VOH134"/>
      <c r="VOI134"/>
      <c r="VOJ134"/>
      <c r="VOK134"/>
      <c r="VOL134"/>
      <c r="VOM134"/>
      <c r="VON134"/>
      <c r="VOO134"/>
      <c r="VOP134"/>
      <c r="VOQ134"/>
      <c r="VOR134"/>
      <c r="VOS134"/>
      <c r="VOT134"/>
      <c r="VOU134"/>
      <c r="VOV134"/>
      <c r="VOW134"/>
      <c r="VOX134"/>
      <c r="VOY134"/>
      <c r="VOZ134"/>
      <c r="VPA134"/>
      <c r="VPB134"/>
      <c r="VPC134"/>
      <c r="VPD134"/>
      <c r="VPE134"/>
      <c r="VPF134"/>
      <c r="VPG134"/>
      <c r="VPH134"/>
      <c r="VPI134"/>
      <c r="VPJ134"/>
      <c r="VPK134"/>
      <c r="VPL134"/>
      <c r="VPM134"/>
      <c r="VPN134"/>
      <c r="VPO134"/>
      <c r="VPP134"/>
      <c r="VPQ134"/>
      <c r="VPR134"/>
      <c r="VPS134"/>
      <c r="VPT134"/>
      <c r="VPU134"/>
      <c r="VPV134"/>
      <c r="VPW134"/>
      <c r="VPX134"/>
      <c r="VPY134"/>
      <c r="VPZ134"/>
      <c r="VQA134"/>
      <c r="VQB134"/>
      <c r="VQC134"/>
      <c r="VQD134"/>
      <c r="VQE134"/>
      <c r="VQF134"/>
      <c r="VQG134"/>
      <c r="VQH134"/>
      <c r="VQI134"/>
      <c r="VQJ134"/>
      <c r="VQK134"/>
      <c r="VQL134"/>
      <c r="VQM134"/>
      <c r="VQN134"/>
      <c r="VQO134"/>
      <c r="VQP134"/>
      <c r="VQQ134"/>
      <c r="VQR134"/>
      <c r="VQS134"/>
      <c r="VQT134"/>
      <c r="VQU134"/>
      <c r="VQV134"/>
      <c r="VQW134"/>
      <c r="VQX134"/>
      <c r="VQY134"/>
      <c r="VQZ134"/>
      <c r="VRA134"/>
      <c r="VRB134"/>
      <c r="VRC134"/>
      <c r="VRD134"/>
      <c r="VRE134"/>
      <c r="VRF134"/>
      <c r="VRG134"/>
      <c r="VRH134"/>
      <c r="VRI134"/>
      <c r="VRJ134"/>
      <c r="VRK134"/>
      <c r="VRL134"/>
      <c r="VRM134"/>
      <c r="VRN134"/>
      <c r="VRO134"/>
      <c r="VRP134"/>
      <c r="VRQ134"/>
      <c r="VRR134"/>
      <c r="VRS134"/>
      <c r="VRT134"/>
      <c r="VRU134"/>
      <c r="VRV134"/>
      <c r="VRW134"/>
      <c r="VRX134"/>
      <c r="VRY134"/>
      <c r="VRZ134"/>
      <c r="VSA134"/>
      <c r="VSB134"/>
      <c r="VSC134"/>
      <c r="VSD134"/>
      <c r="VSE134"/>
      <c r="VSF134"/>
      <c r="VSG134"/>
      <c r="VSH134"/>
      <c r="VSI134"/>
      <c r="VSJ134"/>
      <c r="VSK134"/>
      <c r="VSL134"/>
      <c r="VSM134"/>
      <c r="VSN134"/>
      <c r="VSO134"/>
      <c r="VSP134"/>
      <c r="VSQ134"/>
      <c r="VSR134"/>
      <c r="VSS134"/>
      <c r="VST134"/>
      <c r="VSU134"/>
      <c r="VSV134"/>
      <c r="VSW134"/>
      <c r="VSX134"/>
      <c r="VSY134"/>
      <c r="VSZ134"/>
      <c r="VTA134"/>
      <c r="VTB134"/>
      <c r="VTC134"/>
      <c r="VTD134"/>
      <c r="VTE134"/>
      <c r="VTF134"/>
      <c r="VTG134"/>
      <c r="VTH134"/>
      <c r="VTI134"/>
      <c r="VTJ134"/>
      <c r="VTK134"/>
      <c r="VTL134"/>
      <c r="VTM134"/>
      <c r="VTN134"/>
      <c r="VTO134"/>
      <c r="VTP134"/>
      <c r="VTQ134"/>
      <c r="VTR134"/>
      <c r="VTS134"/>
      <c r="VTT134"/>
      <c r="VTU134"/>
      <c r="VTV134"/>
      <c r="VTW134"/>
      <c r="VTX134"/>
      <c r="VTY134"/>
      <c r="VTZ134"/>
      <c r="VUA134"/>
      <c r="VUB134"/>
      <c r="VUC134"/>
      <c r="VUD134"/>
      <c r="VUE134"/>
      <c r="VUF134"/>
      <c r="VUG134"/>
      <c r="VUH134"/>
      <c r="VUI134"/>
      <c r="VUJ134"/>
      <c r="VUK134"/>
      <c r="VUL134"/>
      <c r="VUM134"/>
      <c r="VUN134"/>
      <c r="VUO134"/>
      <c r="VUP134"/>
      <c r="VUQ134"/>
      <c r="VUR134"/>
      <c r="VUS134"/>
      <c r="VUT134"/>
      <c r="VUU134"/>
      <c r="VUV134"/>
      <c r="VUW134"/>
      <c r="VUX134"/>
      <c r="VUY134"/>
      <c r="VUZ134"/>
      <c r="VVA134"/>
      <c r="VVB134"/>
      <c r="VVC134"/>
      <c r="VVD134"/>
      <c r="VVE134"/>
      <c r="VVF134"/>
      <c r="VVG134"/>
      <c r="VVH134"/>
      <c r="VVI134"/>
      <c r="VVJ134"/>
      <c r="VVK134"/>
      <c r="VVL134"/>
      <c r="VVM134"/>
      <c r="VVN134"/>
      <c r="VVO134"/>
      <c r="VVP134"/>
      <c r="VVQ134"/>
      <c r="VVR134"/>
      <c r="VVS134"/>
      <c r="VVT134"/>
      <c r="VVU134"/>
      <c r="VVV134"/>
      <c r="VVW134"/>
      <c r="VVX134"/>
      <c r="VVY134"/>
      <c r="VVZ134"/>
      <c r="VWA134"/>
      <c r="VWB134"/>
      <c r="VWC134"/>
      <c r="VWD134"/>
      <c r="VWE134"/>
      <c r="VWF134"/>
      <c r="VWG134"/>
      <c r="VWH134"/>
      <c r="VWI134"/>
      <c r="VWJ134"/>
      <c r="VWK134"/>
      <c r="VWL134"/>
      <c r="VWM134"/>
      <c r="VWN134"/>
      <c r="VWO134"/>
      <c r="VWP134"/>
      <c r="VWQ134"/>
      <c r="VWR134"/>
      <c r="VWS134"/>
      <c r="VWT134"/>
      <c r="VWU134"/>
      <c r="VWV134"/>
      <c r="VWW134"/>
      <c r="VWX134"/>
      <c r="VWY134"/>
      <c r="VWZ134"/>
      <c r="VXA134"/>
      <c r="VXB134"/>
      <c r="VXC134"/>
      <c r="VXD134"/>
      <c r="VXE134"/>
      <c r="VXF134"/>
      <c r="VXG134"/>
      <c r="VXH134"/>
      <c r="VXI134"/>
      <c r="VXJ134"/>
      <c r="VXK134"/>
      <c r="VXL134"/>
      <c r="VXM134"/>
      <c r="VXN134"/>
      <c r="VXO134"/>
      <c r="VXP134"/>
      <c r="VXQ134"/>
      <c r="VXR134"/>
      <c r="VXS134"/>
      <c r="VXT134"/>
      <c r="VXU134"/>
      <c r="VXV134"/>
      <c r="VXW134"/>
      <c r="VXX134"/>
      <c r="VXY134"/>
      <c r="VXZ134"/>
      <c r="VYA134"/>
      <c r="VYB134"/>
      <c r="VYC134"/>
      <c r="VYD134"/>
      <c r="VYE134"/>
      <c r="VYF134"/>
      <c r="VYG134"/>
      <c r="VYH134"/>
      <c r="VYI134"/>
      <c r="VYJ134"/>
      <c r="VYK134"/>
      <c r="VYL134"/>
      <c r="VYM134"/>
      <c r="VYN134"/>
      <c r="VYO134"/>
      <c r="VYP134"/>
      <c r="VYQ134"/>
      <c r="VYR134"/>
      <c r="VYS134"/>
      <c r="VYT134"/>
      <c r="VYU134"/>
      <c r="VYV134"/>
      <c r="VYW134"/>
      <c r="VYX134"/>
      <c r="VYY134"/>
      <c r="VYZ134"/>
      <c r="VZA134"/>
      <c r="VZB134"/>
      <c r="VZC134"/>
      <c r="VZD134"/>
      <c r="VZE134"/>
      <c r="VZF134"/>
      <c r="VZG134"/>
      <c r="VZH134"/>
      <c r="VZI134"/>
      <c r="VZJ134"/>
      <c r="VZK134"/>
      <c r="VZL134"/>
      <c r="VZM134"/>
      <c r="VZN134"/>
      <c r="VZO134"/>
      <c r="VZP134"/>
      <c r="VZQ134"/>
      <c r="VZR134"/>
      <c r="VZS134"/>
      <c r="VZT134"/>
      <c r="VZU134"/>
      <c r="VZV134"/>
      <c r="VZW134"/>
      <c r="VZX134"/>
      <c r="VZY134"/>
      <c r="VZZ134"/>
      <c r="WAA134"/>
      <c r="WAB134"/>
      <c r="WAC134"/>
      <c r="WAD134"/>
      <c r="WAE134"/>
      <c r="WAF134"/>
      <c r="WAG134"/>
      <c r="WAH134"/>
      <c r="WAI134"/>
      <c r="WAJ134"/>
      <c r="WAK134"/>
      <c r="WAL134"/>
      <c r="WAM134"/>
      <c r="WAN134"/>
      <c r="WAO134"/>
      <c r="WAP134"/>
      <c r="WAQ134"/>
      <c r="WAR134"/>
      <c r="WAS134"/>
      <c r="WAT134"/>
      <c r="WAU134"/>
      <c r="WAV134"/>
      <c r="WAW134"/>
      <c r="WAX134"/>
      <c r="WAY134"/>
      <c r="WAZ134"/>
      <c r="WBA134"/>
      <c r="WBB134"/>
      <c r="WBC134"/>
      <c r="WBD134"/>
      <c r="WBE134"/>
      <c r="WBF134"/>
      <c r="WBG134"/>
      <c r="WBH134"/>
      <c r="WBI134"/>
      <c r="WBJ134"/>
      <c r="WBK134"/>
      <c r="WBL134"/>
      <c r="WBM134"/>
      <c r="WBN134"/>
      <c r="WBO134"/>
      <c r="WBP134"/>
      <c r="WBQ134"/>
      <c r="WBR134"/>
      <c r="WBS134"/>
      <c r="WBT134"/>
      <c r="WBU134"/>
      <c r="WBV134"/>
      <c r="WBW134"/>
      <c r="WBX134"/>
      <c r="WBY134"/>
      <c r="WBZ134"/>
      <c r="WCA134"/>
      <c r="WCB134"/>
      <c r="WCC134"/>
      <c r="WCD134"/>
      <c r="WCE134"/>
      <c r="WCF134"/>
      <c r="WCG134"/>
      <c r="WCH134"/>
      <c r="WCI134"/>
      <c r="WCJ134"/>
      <c r="WCK134"/>
      <c r="WCL134"/>
      <c r="WCM134"/>
      <c r="WCN134"/>
      <c r="WCO134"/>
      <c r="WCP134"/>
      <c r="WCQ134"/>
      <c r="WCR134"/>
      <c r="WCS134"/>
      <c r="WCT134"/>
      <c r="WCU134"/>
      <c r="WCV134"/>
      <c r="WCW134"/>
      <c r="WCX134"/>
      <c r="WCY134"/>
      <c r="WCZ134"/>
      <c r="WDA134"/>
      <c r="WDB134"/>
      <c r="WDC134"/>
      <c r="WDD134"/>
      <c r="WDE134"/>
      <c r="WDF134"/>
      <c r="WDG134"/>
      <c r="WDH134"/>
      <c r="WDI134"/>
      <c r="WDJ134"/>
      <c r="WDK134"/>
      <c r="WDL134"/>
      <c r="WDM134"/>
      <c r="WDN134"/>
      <c r="WDO134"/>
      <c r="WDP134"/>
      <c r="WDQ134"/>
      <c r="WDR134"/>
      <c r="WDS134"/>
      <c r="WDT134"/>
      <c r="WDU134"/>
      <c r="WDV134"/>
      <c r="WDW134"/>
      <c r="WDX134"/>
      <c r="WDY134"/>
      <c r="WDZ134"/>
      <c r="WEA134"/>
      <c r="WEB134"/>
      <c r="WEC134"/>
      <c r="WED134"/>
      <c r="WEE134"/>
      <c r="WEF134"/>
      <c r="WEG134"/>
      <c r="WEH134"/>
      <c r="WEI134"/>
      <c r="WEJ134"/>
      <c r="WEK134"/>
      <c r="WEL134"/>
      <c r="WEM134"/>
      <c r="WEN134"/>
      <c r="WEO134"/>
      <c r="WEP134"/>
      <c r="WEQ134"/>
      <c r="WER134"/>
      <c r="WES134"/>
      <c r="WET134"/>
      <c r="WEU134"/>
      <c r="WEV134"/>
      <c r="WEW134"/>
      <c r="WEX134"/>
      <c r="WEY134"/>
      <c r="WEZ134"/>
      <c r="WFA134"/>
      <c r="WFB134"/>
      <c r="WFC134"/>
      <c r="WFD134"/>
      <c r="WFE134"/>
      <c r="WFF134"/>
      <c r="WFG134"/>
      <c r="WFH134"/>
      <c r="WFI134"/>
      <c r="WFJ134"/>
      <c r="WFK134"/>
      <c r="WFL134"/>
      <c r="WFM134"/>
      <c r="WFN134"/>
      <c r="WFO134"/>
      <c r="WFP134"/>
      <c r="WFQ134"/>
      <c r="WFR134"/>
      <c r="WFS134"/>
      <c r="WFT134"/>
      <c r="WFU134"/>
      <c r="WFV134"/>
      <c r="WFW134"/>
      <c r="WFX134"/>
      <c r="WFY134"/>
      <c r="WFZ134"/>
      <c r="WGA134"/>
      <c r="WGB134"/>
      <c r="WGC134"/>
      <c r="WGD134"/>
      <c r="WGE134"/>
      <c r="WGF134"/>
      <c r="WGG134"/>
      <c r="WGH134"/>
      <c r="WGI134"/>
      <c r="WGJ134"/>
      <c r="WGK134"/>
      <c r="WGL134"/>
      <c r="WGM134"/>
      <c r="WGN134"/>
      <c r="WGO134"/>
      <c r="WGP134"/>
      <c r="WGQ134"/>
      <c r="WGR134"/>
      <c r="WGS134"/>
      <c r="WGT134"/>
      <c r="WGU134"/>
      <c r="WGV134"/>
      <c r="WGW134"/>
      <c r="WGX134"/>
      <c r="WGY134"/>
      <c r="WGZ134"/>
      <c r="WHA134"/>
      <c r="WHB134"/>
      <c r="WHC134"/>
      <c r="WHD134"/>
      <c r="WHE134"/>
      <c r="WHF134"/>
      <c r="WHG134"/>
      <c r="WHH134"/>
      <c r="WHI134"/>
      <c r="WHJ134"/>
      <c r="WHK134"/>
      <c r="WHL134"/>
      <c r="WHM134"/>
      <c r="WHN134"/>
      <c r="WHO134"/>
      <c r="WHP134"/>
      <c r="WHQ134"/>
      <c r="WHR134"/>
      <c r="WHS134"/>
      <c r="WHT134"/>
      <c r="WHU134"/>
      <c r="WHV134"/>
      <c r="WHW134"/>
      <c r="WHX134"/>
      <c r="WHY134"/>
      <c r="WHZ134"/>
      <c r="WIA134"/>
      <c r="WIB134"/>
      <c r="WIC134"/>
      <c r="WID134"/>
      <c r="WIE134"/>
      <c r="WIF134"/>
      <c r="WIG134"/>
      <c r="WIH134"/>
      <c r="WII134"/>
      <c r="WIJ134"/>
      <c r="WIK134"/>
      <c r="WIL134"/>
      <c r="WIM134"/>
      <c r="WIN134"/>
      <c r="WIO134"/>
      <c r="WIP134"/>
      <c r="WIQ134"/>
      <c r="WIR134"/>
      <c r="WIS134"/>
      <c r="WIT134"/>
      <c r="WIU134"/>
      <c r="WIV134"/>
      <c r="WIW134"/>
      <c r="WIX134"/>
      <c r="WIY134"/>
      <c r="WIZ134"/>
      <c r="WJA134"/>
      <c r="WJB134"/>
      <c r="WJC134"/>
      <c r="WJD134"/>
      <c r="WJE134"/>
      <c r="WJF134"/>
      <c r="WJG134"/>
      <c r="WJH134"/>
      <c r="WJI134"/>
      <c r="WJJ134"/>
      <c r="WJK134"/>
      <c r="WJL134"/>
      <c r="WJM134"/>
      <c r="WJN134"/>
      <c r="WJO134"/>
      <c r="WJP134"/>
      <c r="WJQ134"/>
      <c r="WJR134"/>
      <c r="WJS134"/>
      <c r="WJT134"/>
      <c r="WJU134"/>
      <c r="WJV134"/>
      <c r="WJW134"/>
      <c r="WJX134"/>
      <c r="WJY134"/>
      <c r="WJZ134"/>
      <c r="WKA134"/>
      <c r="WKB134"/>
      <c r="WKC134"/>
      <c r="WKD134"/>
      <c r="WKE134"/>
      <c r="WKF134"/>
      <c r="WKG134"/>
      <c r="WKH134"/>
      <c r="WKI134"/>
      <c r="WKJ134"/>
      <c r="WKK134"/>
      <c r="WKL134"/>
      <c r="WKM134"/>
      <c r="WKN134"/>
      <c r="WKO134"/>
      <c r="WKP134"/>
      <c r="WKQ134"/>
      <c r="WKR134"/>
      <c r="WKS134"/>
      <c r="WKT134"/>
      <c r="WKU134"/>
      <c r="WKV134"/>
      <c r="WKW134"/>
      <c r="WKX134"/>
      <c r="WKY134"/>
      <c r="WKZ134"/>
      <c r="WLA134"/>
      <c r="WLB134"/>
      <c r="WLC134"/>
      <c r="WLD134"/>
      <c r="WLE134"/>
      <c r="WLF134"/>
      <c r="WLG134"/>
      <c r="WLH134"/>
      <c r="WLI134"/>
      <c r="WLJ134"/>
      <c r="WLK134"/>
      <c r="WLL134"/>
      <c r="WLM134"/>
      <c r="WLN134"/>
      <c r="WLO134"/>
      <c r="WLP134"/>
      <c r="WLQ134"/>
      <c r="WLR134"/>
      <c r="WLS134"/>
      <c r="WLT134"/>
      <c r="WLU134"/>
      <c r="WLV134"/>
      <c r="WLW134"/>
      <c r="WLX134"/>
      <c r="WLY134"/>
      <c r="WLZ134"/>
      <c r="WMA134"/>
      <c r="WMB134"/>
      <c r="WMC134"/>
      <c r="WMD134"/>
      <c r="WME134"/>
      <c r="WMF134"/>
      <c r="WMG134"/>
      <c r="WMH134"/>
      <c r="WMI134"/>
      <c r="WMJ134"/>
      <c r="WMK134"/>
      <c r="WML134"/>
      <c r="WMM134"/>
      <c r="WMN134"/>
      <c r="WMO134"/>
      <c r="WMP134"/>
      <c r="WMQ134"/>
      <c r="WMR134"/>
      <c r="WMS134"/>
      <c r="WMT134"/>
      <c r="WMU134"/>
      <c r="WMV134"/>
      <c r="WMW134"/>
      <c r="WMX134"/>
      <c r="WMY134"/>
      <c r="WMZ134"/>
      <c r="WNA134"/>
      <c r="WNB134"/>
      <c r="WNC134"/>
      <c r="WND134"/>
      <c r="WNE134"/>
      <c r="WNF134"/>
      <c r="WNG134"/>
      <c r="WNH134"/>
      <c r="WNI134"/>
      <c r="WNJ134"/>
      <c r="WNK134"/>
      <c r="WNL134"/>
      <c r="WNM134"/>
      <c r="WNN134"/>
      <c r="WNO134"/>
      <c r="WNP134"/>
      <c r="WNQ134"/>
      <c r="WNR134"/>
      <c r="WNS134"/>
      <c r="WNT134"/>
      <c r="WNU134"/>
      <c r="WNV134"/>
      <c r="WNW134"/>
      <c r="WNX134"/>
      <c r="WNY134"/>
      <c r="WNZ134"/>
      <c r="WOA134"/>
      <c r="WOB134"/>
      <c r="WOC134"/>
      <c r="WOD134"/>
      <c r="WOE134"/>
      <c r="WOF134"/>
      <c r="WOG134"/>
      <c r="WOH134"/>
      <c r="WOI134"/>
      <c r="WOJ134"/>
      <c r="WOK134"/>
      <c r="WOL134"/>
      <c r="WOM134"/>
      <c r="WON134"/>
      <c r="WOO134"/>
      <c r="WOP134"/>
      <c r="WOQ134"/>
      <c r="WOR134"/>
      <c r="WOS134"/>
      <c r="WOT134"/>
      <c r="WOU134"/>
      <c r="WOV134"/>
      <c r="WOW134"/>
      <c r="WOX134"/>
      <c r="WOY134"/>
      <c r="WOZ134"/>
      <c r="WPA134"/>
      <c r="WPB134"/>
      <c r="WPC134"/>
      <c r="WPD134"/>
      <c r="WPE134"/>
      <c r="WPF134"/>
      <c r="WPG134"/>
      <c r="WPH134"/>
      <c r="WPI134"/>
      <c r="WPJ134"/>
      <c r="WPK134"/>
      <c r="WPL134"/>
      <c r="WPM134"/>
      <c r="WPN134"/>
      <c r="WPO134"/>
      <c r="WPP134"/>
      <c r="WPQ134"/>
      <c r="WPR134"/>
      <c r="WPS134"/>
      <c r="WPT134"/>
      <c r="WPU134"/>
      <c r="WPV134"/>
      <c r="WPW134"/>
      <c r="WPX134"/>
      <c r="WPY134"/>
      <c r="WPZ134"/>
      <c r="WQA134"/>
      <c r="WQB134"/>
      <c r="WQC134"/>
      <c r="WQD134"/>
      <c r="WQE134"/>
      <c r="WQF134"/>
      <c r="WQG134"/>
      <c r="WQH134"/>
      <c r="WQI134"/>
      <c r="WQJ134"/>
      <c r="WQK134"/>
      <c r="WQL134"/>
      <c r="WQM134"/>
      <c r="WQN134"/>
      <c r="WQO134"/>
      <c r="WQP134"/>
      <c r="WQQ134"/>
      <c r="WQR134"/>
      <c r="WQS134"/>
      <c r="WQT134"/>
      <c r="WQU134"/>
      <c r="WQV134"/>
      <c r="WQW134"/>
      <c r="WQX134"/>
      <c r="WQY134"/>
      <c r="WQZ134"/>
      <c r="WRA134"/>
      <c r="WRB134"/>
      <c r="WRC134"/>
      <c r="WRD134"/>
      <c r="WRE134"/>
      <c r="WRF134"/>
      <c r="WRG134"/>
      <c r="WRH134"/>
      <c r="WRI134"/>
      <c r="WRJ134"/>
      <c r="WRK134"/>
      <c r="WRL134"/>
      <c r="WRM134"/>
      <c r="WRN134"/>
      <c r="WRO134"/>
      <c r="WRP134"/>
      <c r="WRQ134"/>
      <c r="WRR134"/>
      <c r="WRS134"/>
      <c r="WRT134"/>
      <c r="WRU134"/>
      <c r="WRV134"/>
      <c r="WRW134"/>
      <c r="WRX134"/>
      <c r="WRY134"/>
      <c r="WRZ134"/>
      <c r="WSA134"/>
      <c r="WSB134"/>
      <c r="WSC134"/>
      <c r="WSD134"/>
      <c r="WSE134"/>
      <c r="WSF134"/>
      <c r="WSG134"/>
      <c r="WSH134"/>
      <c r="WSI134"/>
      <c r="WSJ134"/>
      <c r="WSK134"/>
      <c r="WSL134"/>
      <c r="WSM134"/>
      <c r="WSN134"/>
      <c r="WSO134"/>
      <c r="WSP134"/>
      <c r="WSQ134"/>
      <c r="WSR134"/>
      <c r="WSS134"/>
      <c r="WST134"/>
      <c r="WSU134"/>
      <c r="WSV134"/>
      <c r="WSW134"/>
      <c r="WSX134"/>
      <c r="WSY134"/>
      <c r="WSZ134"/>
      <c r="WTA134"/>
      <c r="WTB134"/>
      <c r="WTC134"/>
      <c r="WTD134"/>
      <c r="WTE134"/>
      <c r="WTF134"/>
      <c r="WTG134"/>
      <c r="WTH134"/>
      <c r="WTI134"/>
      <c r="WTJ134"/>
      <c r="WTK134"/>
      <c r="WTL134"/>
      <c r="WTM134"/>
      <c r="WTN134"/>
      <c r="WTO134"/>
      <c r="WTP134"/>
      <c r="WTQ134"/>
      <c r="WTR134"/>
      <c r="WTS134"/>
      <c r="WTT134"/>
      <c r="WTU134"/>
      <c r="WTV134"/>
      <c r="WTW134"/>
      <c r="WTX134"/>
      <c r="WTY134"/>
      <c r="WTZ134"/>
      <c r="WUA134"/>
      <c r="WUB134"/>
      <c r="WUC134"/>
      <c r="WUD134"/>
      <c r="WUE134"/>
      <c r="WUF134"/>
      <c r="WUG134"/>
      <c r="WUH134"/>
      <c r="WUI134"/>
      <c r="WUJ134"/>
      <c r="WUK134"/>
      <c r="WUL134"/>
      <c r="WUM134"/>
      <c r="WUN134"/>
      <c r="WUO134"/>
      <c r="WUP134"/>
      <c r="WUQ134"/>
      <c r="WUR134"/>
      <c r="WUS134"/>
      <c r="WUT134"/>
      <c r="WUU134"/>
      <c r="WUV134"/>
      <c r="WUW134"/>
      <c r="WUX134"/>
      <c r="WUY134"/>
      <c r="WUZ134"/>
      <c r="WVA134"/>
      <c r="WVB134"/>
      <c r="WVC134"/>
      <c r="WVD134"/>
      <c r="WVE134"/>
      <c r="WVF134"/>
      <c r="WVG134"/>
      <c r="WVH134"/>
      <c r="WVI134"/>
      <c r="WVJ134"/>
      <c r="WVK134"/>
      <c r="WVL134"/>
      <c r="WVM134"/>
      <c r="WVN134"/>
      <c r="WVO134"/>
      <c r="WVP134"/>
      <c r="WVQ134"/>
      <c r="WVR134"/>
      <c r="WVS134"/>
      <c r="WVT134"/>
      <c r="WVU134"/>
      <c r="WVV134"/>
      <c r="WVW134"/>
      <c r="WVX134"/>
      <c r="WVY134"/>
      <c r="WVZ134"/>
      <c r="WWA134"/>
      <c r="WWB134"/>
      <c r="WWC134"/>
      <c r="WWD134"/>
      <c r="WWE134"/>
      <c r="WWF134"/>
      <c r="WWG134"/>
      <c r="WWH134"/>
      <c r="WWI134"/>
      <c r="WWJ134"/>
      <c r="WWK134"/>
      <c r="WWL134"/>
      <c r="WWM134"/>
      <c r="WWN134"/>
      <c r="WWO134"/>
      <c r="WWP134"/>
      <c r="WWQ134"/>
      <c r="WWR134"/>
      <c r="WWS134"/>
      <c r="WWT134"/>
      <c r="WWU134"/>
      <c r="WWV134"/>
      <c r="WWW134"/>
      <c r="WWX134"/>
      <c r="WWY134"/>
      <c r="WWZ134"/>
      <c r="WXA134"/>
      <c r="WXB134"/>
      <c r="WXC134"/>
      <c r="WXD134"/>
      <c r="WXE134"/>
      <c r="WXF134"/>
      <c r="WXG134"/>
      <c r="WXH134"/>
      <c r="WXI134"/>
      <c r="WXJ134"/>
      <c r="WXK134"/>
      <c r="WXL134"/>
      <c r="WXM134"/>
      <c r="WXN134"/>
      <c r="WXO134"/>
      <c r="WXP134"/>
      <c r="WXQ134"/>
      <c r="WXR134"/>
      <c r="WXS134"/>
      <c r="WXT134"/>
      <c r="WXU134"/>
      <c r="WXV134"/>
      <c r="WXW134"/>
      <c r="WXX134"/>
      <c r="WXY134"/>
      <c r="WXZ134"/>
      <c r="WYA134"/>
      <c r="WYB134"/>
      <c r="WYC134"/>
      <c r="WYD134"/>
      <c r="WYE134"/>
      <c r="WYF134"/>
      <c r="WYG134"/>
      <c r="WYH134"/>
      <c r="WYI134"/>
      <c r="WYJ134"/>
      <c r="WYK134"/>
      <c r="WYL134"/>
      <c r="WYM134"/>
      <c r="WYN134"/>
      <c r="WYO134"/>
      <c r="WYP134"/>
      <c r="WYQ134"/>
      <c r="WYR134"/>
      <c r="WYS134"/>
      <c r="WYT134"/>
      <c r="WYU134"/>
      <c r="WYV134"/>
      <c r="WYW134"/>
      <c r="WYX134"/>
      <c r="WYY134"/>
      <c r="WYZ134"/>
      <c r="WZA134"/>
      <c r="WZB134"/>
      <c r="WZC134"/>
      <c r="WZD134"/>
      <c r="WZE134"/>
      <c r="WZF134"/>
      <c r="WZG134"/>
      <c r="WZH134"/>
      <c r="WZI134"/>
      <c r="WZJ134"/>
      <c r="WZK134"/>
      <c r="WZL134"/>
      <c r="WZM134"/>
      <c r="WZN134"/>
      <c r="WZO134"/>
      <c r="WZP134"/>
      <c r="WZQ134"/>
      <c r="WZR134"/>
      <c r="WZS134"/>
      <c r="WZT134"/>
      <c r="WZU134"/>
      <c r="WZV134"/>
      <c r="WZW134"/>
      <c r="WZX134"/>
      <c r="WZY134"/>
      <c r="WZZ134"/>
      <c r="XAA134"/>
      <c r="XAB134"/>
      <c r="XAC134"/>
      <c r="XAD134"/>
      <c r="XAE134"/>
      <c r="XAF134"/>
      <c r="XAG134"/>
      <c r="XAH134"/>
      <c r="XAI134"/>
      <c r="XAJ134"/>
      <c r="XAK134"/>
      <c r="XAL134"/>
      <c r="XAM134"/>
      <c r="XAN134"/>
      <c r="XAO134"/>
      <c r="XAP134"/>
      <c r="XAQ134"/>
      <c r="XAR134"/>
      <c r="XAS134"/>
      <c r="XAT134"/>
      <c r="XAU134"/>
      <c r="XAV134"/>
      <c r="XAW134"/>
      <c r="XAX134"/>
      <c r="XAY134"/>
      <c r="XAZ134"/>
      <c r="XBA134"/>
      <c r="XBB134"/>
      <c r="XBC134"/>
      <c r="XBD134"/>
      <c r="XBE134"/>
      <c r="XBF134"/>
      <c r="XBG134"/>
      <c r="XBH134"/>
      <c r="XBI134"/>
      <c r="XBJ134"/>
      <c r="XBK134"/>
      <c r="XBL134"/>
      <c r="XBM134"/>
      <c r="XBN134"/>
      <c r="XBO134"/>
      <c r="XBP134"/>
      <c r="XBQ134"/>
      <c r="XBR134"/>
      <c r="XBS134"/>
      <c r="XBT134"/>
      <c r="XBU134"/>
      <c r="XBV134"/>
      <c r="XBW134"/>
      <c r="XBX134"/>
      <c r="XBY134"/>
      <c r="XBZ134"/>
      <c r="XCA134"/>
      <c r="XCB134"/>
      <c r="XCC134"/>
      <c r="XCD134"/>
      <c r="XCE134"/>
      <c r="XCF134"/>
      <c r="XCG134"/>
      <c r="XCH134"/>
      <c r="XCI134"/>
      <c r="XCJ134"/>
      <c r="XCK134"/>
      <c r="XCL134"/>
      <c r="XCM134"/>
      <c r="XCN134"/>
      <c r="XCO134"/>
      <c r="XCP134"/>
      <c r="XCQ134"/>
      <c r="XCR134"/>
      <c r="XCS134"/>
      <c r="XCT134"/>
      <c r="XCU134"/>
      <c r="XCV134"/>
      <c r="XCW134"/>
      <c r="XCX134"/>
      <c r="XCY134"/>
      <c r="XCZ134"/>
      <c r="XDA134"/>
      <c r="XDB134"/>
      <c r="XDC134"/>
      <c r="XDD134"/>
      <c r="XDE134"/>
      <c r="XDF134"/>
      <c r="XDG134"/>
      <c r="XDH134"/>
      <c r="XDI134"/>
      <c r="XDJ134"/>
      <c r="XDK134"/>
      <c r="XDL134"/>
      <c r="XDM134"/>
      <c r="XDN134"/>
      <c r="XDO134"/>
      <c r="XDP134"/>
      <c r="XDQ134"/>
      <c r="XDR134"/>
      <c r="XDS134"/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  <c r="XEQ134"/>
      <c r="XER134"/>
      <c r="XES134"/>
    </row>
    <row r="135" spans="1:16373" x14ac:dyDescent="0.25">
      <c r="G135" s="25"/>
      <c r="H135" s="25"/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>+L135+M135+N135+O135</f>
        <v>0</v>
      </c>
      <c r="Q135" s="13">
        <v>0</v>
      </c>
    </row>
    <row r="136" spans="1:16373" x14ac:dyDescent="0.25">
      <c r="G136" s="25"/>
      <c r="H136" s="25"/>
      <c r="I136" s="26">
        <f>SUM(I8:I135)</f>
        <v>5340833.33</v>
      </c>
      <c r="J136" s="26">
        <f>SUM(J10:J135)</f>
        <v>0</v>
      </c>
      <c r="K136" s="26">
        <f t="shared" ref="K136:Q136" si="8">SUM(K8:K135)</f>
        <v>5340833.33</v>
      </c>
      <c r="L136" s="26">
        <f t="shared" si="8"/>
        <v>153281.91999999998</v>
      </c>
      <c r="M136" s="26">
        <f t="shared" si="8"/>
        <v>177345.04999999996</v>
      </c>
      <c r="N136" s="26">
        <f t="shared" si="8"/>
        <v>162361.32999999999</v>
      </c>
      <c r="O136" s="26">
        <f t="shared" si="8"/>
        <v>55859.92</v>
      </c>
      <c r="P136" s="26">
        <f t="shared" si="8"/>
        <v>548848.21999999986</v>
      </c>
      <c r="Q136" s="26">
        <f t="shared" si="8"/>
        <v>4791985.1099999994</v>
      </c>
    </row>
    <row r="137" spans="1:16373" x14ac:dyDescent="0.25">
      <c r="G137" s="25"/>
      <c r="H137" s="25"/>
    </row>
    <row r="138" spans="1:16373" x14ac:dyDescent="0.25">
      <c r="G138" s="25"/>
      <c r="H138" s="25"/>
    </row>
    <row r="139" spans="1:16373" x14ac:dyDescent="0.25">
      <c r="G139" s="25"/>
      <c r="H139" s="25"/>
      <c r="I139" s="14"/>
      <c r="J139"/>
      <c r="K139" s="14"/>
      <c r="L139" s="14"/>
      <c r="M139" s="14"/>
      <c r="N139" s="14"/>
      <c r="O139" s="14"/>
      <c r="P139" s="14"/>
      <c r="Q139" s="14"/>
    </row>
    <row r="140" spans="1:16373" ht="15" customHeight="1" x14ac:dyDescent="0.25">
      <c r="F140" s="40" t="s">
        <v>907</v>
      </c>
      <c r="G140" s="40"/>
      <c r="H140" s="40"/>
      <c r="I140" s="14"/>
      <c r="J140"/>
      <c r="K140" s="14"/>
      <c r="L140" s="14"/>
      <c r="M140" s="14"/>
      <c r="N140" s="14"/>
      <c r="O140" s="14"/>
      <c r="P140" s="14"/>
      <c r="Q140" s="14"/>
    </row>
    <row r="141" spans="1:16373" x14ac:dyDescent="0.25">
      <c r="F141" s="41" t="s">
        <v>908</v>
      </c>
      <c r="G141" s="41"/>
      <c r="H141" s="41"/>
      <c r="P141" s="1"/>
      <c r="Q141" s="1"/>
    </row>
    <row r="142" spans="1:16373" x14ac:dyDescent="0.25">
      <c r="G142" s="25"/>
      <c r="H142" s="25"/>
      <c r="I142" s="14"/>
      <c r="J142"/>
      <c r="K142" s="14"/>
      <c r="L142" s="14"/>
      <c r="M142" s="14"/>
      <c r="N142" s="14"/>
      <c r="O142" s="14"/>
      <c r="P142" s="14"/>
      <c r="Q142" s="14"/>
    </row>
    <row r="143" spans="1:16373" x14ac:dyDescent="0.25">
      <c r="G143" s="25"/>
      <c r="H143" s="25"/>
      <c r="I143" s="14"/>
      <c r="J143"/>
      <c r="K143" s="14"/>
      <c r="L143" s="14"/>
      <c r="M143" s="14"/>
      <c r="N143" s="14"/>
      <c r="O143" s="14"/>
      <c r="P143" s="14"/>
      <c r="Q143" s="14"/>
    </row>
    <row r="144" spans="1:16373" x14ac:dyDescent="0.25">
      <c r="I144" s="14"/>
      <c r="J144"/>
      <c r="K144" s="14"/>
      <c r="L144" s="14"/>
      <c r="M144" s="14"/>
      <c r="N144" s="14"/>
      <c r="O144" s="14"/>
      <c r="P144" s="14"/>
      <c r="Q144" s="14"/>
    </row>
    <row r="145" spans="9:17" x14ac:dyDescent="0.25"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9:17" x14ac:dyDescent="0.25">
      <c r="I146" s="14"/>
      <c r="J146" s="1"/>
      <c r="K146" s="14"/>
      <c r="L146" s="14"/>
      <c r="M146" s="14"/>
      <c r="N146" s="14"/>
      <c r="O146" s="14"/>
      <c r="P146" s="14"/>
      <c r="Q146" s="14"/>
    </row>
  </sheetData>
  <mergeCells count="6">
    <mergeCell ref="F141:H141"/>
    <mergeCell ref="B2:Q2"/>
    <mergeCell ref="B3:Q3"/>
    <mergeCell ref="B4:Q4"/>
    <mergeCell ref="A5:Q5"/>
    <mergeCell ref="F140:H140"/>
  </mergeCells>
  <conditionalFormatting sqref="A5">
    <cfRule type="duplicateValues" dxfId="7" priority="1"/>
    <cfRule type="duplicateValues" dxfId="6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topLeftCell="A48" zoomScale="120" zoomScaleNormal="120" workbookViewId="0">
      <selection activeCell="C24" sqref="C24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256" width="11.42578125" style="1"/>
    <col min="257" max="257" width="4.7109375" style="1" customWidth="1"/>
    <col min="258" max="258" width="33.140625" style="1" customWidth="1"/>
    <col min="259" max="259" width="39.7109375" style="1" customWidth="1"/>
    <col min="260" max="260" width="22.140625" style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512" width="11.42578125" style="1"/>
    <col min="513" max="513" width="4.7109375" style="1" customWidth="1"/>
    <col min="514" max="514" width="33.140625" style="1" customWidth="1"/>
    <col min="515" max="515" width="39.7109375" style="1" customWidth="1"/>
    <col min="516" max="516" width="22.140625" style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768" width="11.42578125" style="1"/>
    <col min="769" max="769" width="4.7109375" style="1" customWidth="1"/>
    <col min="770" max="770" width="33.140625" style="1" customWidth="1"/>
    <col min="771" max="771" width="39.7109375" style="1" customWidth="1"/>
    <col min="772" max="772" width="22.140625" style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1024" width="11.42578125" style="1"/>
    <col min="1025" max="1025" width="4.7109375" style="1" customWidth="1"/>
    <col min="1026" max="1026" width="33.140625" style="1" customWidth="1"/>
    <col min="1027" max="1027" width="39.7109375" style="1" customWidth="1"/>
    <col min="1028" max="1028" width="22.140625" style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280" width="11.42578125" style="1"/>
    <col min="1281" max="1281" width="4.7109375" style="1" customWidth="1"/>
    <col min="1282" max="1282" width="33.140625" style="1" customWidth="1"/>
    <col min="1283" max="1283" width="39.7109375" style="1" customWidth="1"/>
    <col min="1284" max="1284" width="22.140625" style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536" width="11.42578125" style="1"/>
    <col min="1537" max="1537" width="4.7109375" style="1" customWidth="1"/>
    <col min="1538" max="1538" width="33.140625" style="1" customWidth="1"/>
    <col min="1539" max="1539" width="39.7109375" style="1" customWidth="1"/>
    <col min="1540" max="1540" width="22.140625" style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792" width="11.42578125" style="1"/>
    <col min="1793" max="1793" width="4.7109375" style="1" customWidth="1"/>
    <col min="1794" max="1794" width="33.140625" style="1" customWidth="1"/>
    <col min="1795" max="1795" width="39.7109375" style="1" customWidth="1"/>
    <col min="1796" max="1796" width="22.140625" style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2048" width="11.42578125" style="1"/>
    <col min="2049" max="2049" width="4.7109375" style="1" customWidth="1"/>
    <col min="2050" max="2050" width="33.140625" style="1" customWidth="1"/>
    <col min="2051" max="2051" width="39.7109375" style="1" customWidth="1"/>
    <col min="2052" max="2052" width="22.140625" style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304" width="11.42578125" style="1"/>
    <col min="2305" max="2305" width="4.7109375" style="1" customWidth="1"/>
    <col min="2306" max="2306" width="33.140625" style="1" customWidth="1"/>
    <col min="2307" max="2307" width="39.7109375" style="1" customWidth="1"/>
    <col min="2308" max="2308" width="22.140625" style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560" width="11.42578125" style="1"/>
    <col min="2561" max="2561" width="4.7109375" style="1" customWidth="1"/>
    <col min="2562" max="2562" width="33.140625" style="1" customWidth="1"/>
    <col min="2563" max="2563" width="39.7109375" style="1" customWidth="1"/>
    <col min="2564" max="2564" width="22.140625" style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816" width="11.42578125" style="1"/>
    <col min="2817" max="2817" width="4.7109375" style="1" customWidth="1"/>
    <col min="2818" max="2818" width="33.140625" style="1" customWidth="1"/>
    <col min="2819" max="2819" width="39.7109375" style="1" customWidth="1"/>
    <col min="2820" max="2820" width="22.140625" style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3072" width="11.42578125" style="1"/>
    <col min="3073" max="3073" width="4.7109375" style="1" customWidth="1"/>
    <col min="3074" max="3074" width="33.140625" style="1" customWidth="1"/>
    <col min="3075" max="3075" width="39.7109375" style="1" customWidth="1"/>
    <col min="3076" max="3076" width="22.140625" style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328" width="11.42578125" style="1"/>
    <col min="3329" max="3329" width="4.7109375" style="1" customWidth="1"/>
    <col min="3330" max="3330" width="33.140625" style="1" customWidth="1"/>
    <col min="3331" max="3331" width="39.7109375" style="1" customWidth="1"/>
    <col min="3332" max="3332" width="22.140625" style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584" width="11.42578125" style="1"/>
    <col min="3585" max="3585" width="4.7109375" style="1" customWidth="1"/>
    <col min="3586" max="3586" width="33.140625" style="1" customWidth="1"/>
    <col min="3587" max="3587" width="39.7109375" style="1" customWidth="1"/>
    <col min="3588" max="3588" width="22.140625" style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840" width="11.42578125" style="1"/>
    <col min="3841" max="3841" width="4.7109375" style="1" customWidth="1"/>
    <col min="3842" max="3842" width="33.140625" style="1" customWidth="1"/>
    <col min="3843" max="3843" width="39.7109375" style="1" customWidth="1"/>
    <col min="3844" max="3844" width="22.140625" style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4096" width="11.42578125" style="1"/>
    <col min="4097" max="4097" width="4.7109375" style="1" customWidth="1"/>
    <col min="4098" max="4098" width="33.140625" style="1" customWidth="1"/>
    <col min="4099" max="4099" width="39.7109375" style="1" customWidth="1"/>
    <col min="4100" max="4100" width="22.140625" style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352" width="11.42578125" style="1"/>
    <col min="4353" max="4353" width="4.7109375" style="1" customWidth="1"/>
    <col min="4354" max="4354" width="33.140625" style="1" customWidth="1"/>
    <col min="4355" max="4355" width="39.7109375" style="1" customWidth="1"/>
    <col min="4356" max="4356" width="22.140625" style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608" width="11.42578125" style="1"/>
    <col min="4609" max="4609" width="4.7109375" style="1" customWidth="1"/>
    <col min="4610" max="4610" width="33.140625" style="1" customWidth="1"/>
    <col min="4611" max="4611" width="39.7109375" style="1" customWidth="1"/>
    <col min="4612" max="4612" width="22.140625" style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864" width="11.42578125" style="1"/>
    <col min="4865" max="4865" width="4.7109375" style="1" customWidth="1"/>
    <col min="4866" max="4866" width="33.140625" style="1" customWidth="1"/>
    <col min="4867" max="4867" width="39.7109375" style="1" customWidth="1"/>
    <col min="4868" max="4868" width="22.140625" style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5120" width="11.42578125" style="1"/>
    <col min="5121" max="5121" width="4.7109375" style="1" customWidth="1"/>
    <col min="5122" max="5122" width="33.140625" style="1" customWidth="1"/>
    <col min="5123" max="5123" width="39.7109375" style="1" customWidth="1"/>
    <col min="5124" max="5124" width="22.140625" style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376" width="11.42578125" style="1"/>
    <col min="5377" max="5377" width="4.7109375" style="1" customWidth="1"/>
    <col min="5378" max="5378" width="33.140625" style="1" customWidth="1"/>
    <col min="5379" max="5379" width="39.7109375" style="1" customWidth="1"/>
    <col min="5380" max="5380" width="22.140625" style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632" width="11.42578125" style="1"/>
    <col min="5633" max="5633" width="4.7109375" style="1" customWidth="1"/>
    <col min="5634" max="5634" width="33.140625" style="1" customWidth="1"/>
    <col min="5635" max="5635" width="39.7109375" style="1" customWidth="1"/>
    <col min="5636" max="5636" width="22.140625" style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888" width="11.42578125" style="1"/>
    <col min="5889" max="5889" width="4.7109375" style="1" customWidth="1"/>
    <col min="5890" max="5890" width="33.140625" style="1" customWidth="1"/>
    <col min="5891" max="5891" width="39.7109375" style="1" customWidth="1"/>
    <col min="5892" max="5892" width="22.140625" style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6144" width="11.42578125" style="1"/>
    <col min="6145" max="6145" width="4.7109375" style="1" customWidth="1"/>
    <col min="6146" max="6146" width="33.140625" style="1" customWidth="1"/>
    <col min="6147" max="6147" width="39.7109375" style="1" customWidth="1"/>
    <col min="6148" max="6148" width="22.140625" style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400" width="11.42578125" style="1"/>
    <col min="6401" max="6401" width="4.7109375" style="1" customWidth="1"/>
    <col min="6402" max="6402" width="33.140625" style="1" customWidth="1"/>
    <col min="6403" max="6403" width="39.7109375" style="1" customWidth="1"/>
    <col min="6404" max="6404" width="22.140625" style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656" width="11.42578125" style="1"/>
    <col min="6657" max="6657" width="4.7109375" style="1" customWidth="1"/>
    <col min="6658" max="6658" width="33.140625" style="1" customWidth="1"/>
    <col min="6659" max="6659" width="39.7109375" style="1" customWidth="1"/>
    <col min="6660" max="6660" width="22.140625" style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912" width="11.42578125" style="1"/>
    <col min="6913" max="6913" width="4.7109375" style="1" customWidth="1"/>
    <col min="6914" max="6914" width="33.140625" style="1" customWidth="1"/>
    <col min="6915" max="6915" width="39.7109375" style="1" customWidth="1"/>
    <col min="6916" max="6916" width="22.140625" style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7168" width="11.42578125" style="1"/>
    <col min="7169" max="7169" width="4.7109375" style="1" customWidth="1"/>
    <col min="7170" max="7170" width="33.140625" style="1" customWidth="1"/>
    <col min="7171" max="7171" width="39.7109375" style="1" customWidth="1"/>
    <col min="7172" max="7172" width="22.140625" style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424" width="11.42578125" style="1"/>
    <col min="7425" max="7425" width="4.7109375" style="1" customWidth="1"/>
    <col min="7426" max="7426" width="33.140625" style="1" customWidth="1"/>
    <col min="7427" max="7427" width="39.7109375" style="1" customWidth="1"/>
    <col min="7428" max="7428" width="22.140625" style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680" width="11.42578125" style="1"/>
    <col min="7681" max="7681" width="4.7109375" style="1" customWidth="1"/>
    <col min="7682" max="7682" width="33.140625" style="1" customWidth="1"/>
    <col min="7683" max="7683" width="39.7109375" style="1" customWidth="1"/>
    <col min="7684" max="7684" width="22.140625" style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936" width="11.42578125" style="1"/>
    <col min="7937" max="7937" width="4.7109375" style="1" customWidth="1"/>
    <col min="7938" max="7938" width="33.140625" style="1" customWidth="1"/>
    <col min="7939" max="7939" width="39.7109375" style="1" customWidth="1"/>
    <col min="7940" max="7940" width="22.140625" style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8192" width="11.42578125" style="1"/>
    <col min="8193" max="8193" width="4.7109375" style="1" customWidth="1"/>
    <col min="8194" max="8194" width="33.140625" style="1" customWidth="1"/>
    <col min="8195" max="8195" width="39.7109375" style="1" customWidth="1"/>
    <col min="8196" max="8196" width="22.140625" style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448" width="11.42578125" style="1"/>
    <col min="8449" max="8449" width="4.7109375" style="1" customWidth="1"/>
    <col min="8450" max="8450" width="33.140625" style="1" customWidth="1"/>
    <col min="8451" max="8451" width="39.7109375" style="1" customWidth="1"/>
    <col min="8452" max="8452" width="22.140625" style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704" width="11.42578125" style="1"/>
    <col min="8705" max="8705" width="4.7109375" style="1" customWidth="1"/>
    <col min="8706" max="8706" width="33.140625" style="1" customWidth="1"/>
    <col min="8707" max="8707" width="39.7109375" style="1" customWidth="1"/>
    <col min="8708" max="8708" width="22.140625" style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960" width="11.42578125" style="1"/>
    <col min="8961" max="8961" width="4.7109375" style="1" customWidth="1"/>
    <col min="8962" max="8962" width="33.140625" style="1" customWidth="1"/>
    <col min="8963" max="8963" width="39.7109375" style="1" customWidth="1"/>
    <col min="8964" max="8964" width="22.140625" style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9216" width="11.42578125" style="1"/>
    <col min="9217" max="9217" width="4.7109375" style="1" customWidth="1"/>
    <col min="9218" max="9218" width="33.140625" style="1" customWidth="1"/>
    <col min="9219" max="9219" width="39.7109375" style="1" customWidth="1"/>
    <col min="9220" max="9220" width="22.140625" style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472" width="11.42578125" style="1"/>
    <col min="9473" max="9473" width="4.7109375" style="1" customWidth="1"/>
    <col min="9474" max="9474" width="33.140625" style="1" customWidth="1"/>
    <col min="9475" max="9475" width="39.7109375" style="1" customWidth="1"/>
    <col min="9476" max="9476" width="22.140625" style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728" width="11.42578125" style="1"/>
    <col min="9729" max="9729" width="4.7109375" style="1" customWidth="1"/>
    <col min="9730" max="9730" width="33.140625" style="1" customWidth="1"/>
    <col min="9731" max="9731" width="39.7109375" style="1" customWidth="1"/>
    <col min="9732" max="9732" width="22.140625" style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984" width="11.42578125" style="1"/>
    <col min="9985" max="9985" width="4.7109375" style="1" customWidth="1"/>
    <col min="9986" max="9986" width="33.140625" style="1" customWidth="1"/>
    <col min="9987" max="9987" width="39.7109375" style="1" customWidth="1"/>
    <col min="9988" max="9988" width="22.140625" style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240" width="11.42578125" style="1"/>
    <col min="10241" max="10241" width="4.7109375" style="1" customWidth="1"/>
    <col min="10242" max="10242" width="33.140625" style="1" customWidth="1"/>
    <col min="10243" max="10243" width="39.7109375" style="1" customWidth="1"/>
    <col min="10244" max="10244" width="22.140625" style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496" width="11.42578125" style="1"/>
    <col min="10497" max="10497" width="4.7109375" style="1" customWidth="1"/>
    <col min="10498" max="10498" width="33.140625" style="1" customWidth="1"/>
    <col min="10499" max="10499" width="39.7109375" style="1" customWidth="1"/>
    <col min="10500" max="10500" width="22.140625" style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752" width="11.42578125" style="1"/>
    <col min="10753" max="10753" width="4.7109375" style="1" customWidth="1"/>
    <col min="10754" max="10754" width="33.140625" style="1" customWidth="1"/>
    <col min="10755" max="10755" width="39.7109375" style="1" customWidth="1"/>
    <col min="10756" max="10756" width="22.140625" style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1008" width="11.42578125" style="1"/>
    <col min="11009" max="11009" width="4.7109375" style="1" customWidth="1"/>
    <col min="11010" max="11010" width="33.140625" style="1" customWidth="1"/>
    <col min="11011" max="11011" width="39.7109375" style="1" customWidth="1"/>
    <col min="11012" max="11012" width="22.140625" style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264" width="11.42578125" style="1"/>
    <col min="11265" max="11265" width="4.7109375" style="1" customWidth="1"/>
    <col min="11266" max="11266" width="33.140625" style="1" customWidth="1"/>
    <col min="11267" max="11267" width="39.7109375" style="1" customWidth="1"/>
    <col min="11268" max="11268" width="22.140625" style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520" width="11.42578125" style="1"/>
    <col min="11521" max="11521" width="4.7109375" style="1" customWidth="1"/>
    <col min="11522" max="11522" width="33.140625" style="1" customWidth="1"/>
    <col min="11523" max="11523" width="39.7109375" style="1" customWidth="1"/>
    <col min="11524" max="11524" width="22.140625" style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776" width="11.42578125" style="1"/>
    <col min="11777" max="11777" width="4.7109375" style="1" customWidth="1"/>
    <col min="11778" max="11778" width="33.140625" style="1" customWidth="1"/>
    <col min="11779" max="11779" width="39.7109375" style="1" customWidth="1"/>
    <col min="11780" max="11780" width="22.140625" style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2032" width="11.42578125" style="1"/>
    <col min="12033" max="12033" width="4.7109375" style="1" customWidth="1"/>
    <col min="12034" max="12034" width="33.140625" style="1" customWidth="1"/>
    <col min="12035" max="12035" width="39.7109375" style="1" customWidth="1"/>
    <col min="12036" max="12036" width="22.140625" style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288" width="11.42578125" style="1"/>
    <col min="12289" max="12289" width="4.7109375" style="1" customWidth="1"/>
    <col min="12290" max="12290" width="33.140625" style="1" customWidth="1"/>
    <col min="12291" max="12291" width="39.7109375" style="1" customWidth="1"/>
    <col min="12292" max="12292" width="22.140625" style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544" width="11.42578125" style="1"/>
    <col min="12545" max="12545" width="4.7109375" style="1" customWidth="1"/>
    <col min="12546" max="12546" width="33.140625" style="1" customWidth="1"/>
    <col min="12547" max="12547" width="39.7109375" style="1" customWidth="1"/>
    <col min="12548" max="12548" width="22.140625" style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800" width="11.42578125" style="1"/>
    <col min="12801" max="12801" width="4.7109375" style="1" customWidth="1"/>
    <col min="12802" max="12802" width="33.140625" style="1" customWidth="1"/>
    <col min="12803" max="12803" width="39.7109375" style="1" customWidth="1"/>
    <col min="12804" max="12804" width="22.140625" style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3056" width="11.42578125" style="1"/>
    <col min="13057" max="13057" width="4.7109375" style="1" customWidth="1"/>
    <col min="13058" max="13058" width="33.140625" style="1" customWidth="1"/>
    <col min="13059" max="13059" width="39.7109375" style="1" customWidth="1"/>
    <col min="13060" max="13060" width="22.140625" style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312" width="11.42578125" style="1"/>
    <col min="13313" max="13313" width="4.7109375" style="1" customWidth="1"/>
    <col min="13314" max="13314" width="33.140625" style="1" customWidth="1"/>
    <col min="13315" max="13315" width="39.7109375" style="1" customWidth="1"/>
    <col min="13316" max="13316" width="22.140625" style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568" width="11.42578125" style="1"/>
    <col min="13569" max="13569" width="4.7109375" style="1" customWidth="1"/>
    <col min="13570" max="13570" width="33.140625" style="1" customWidth="1"/>
    <col min="13571" max="13571" width="39.7109375" style="1" customWidth="1"/>
    <col min="13572" max="13572" width="22.140625" style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824" width="11.42578125" style="1"/>
    <col min="13825" max="13825" width="4.7109375" style="1" customWidth="1"/>
    <col min="13826" max="13826" width="33.140625" style="1" customWidth="1"/>
    <col min="13827" max="13827" width="39.7109375" style="1" customWidth="1"/>
    <col min="13828" max="13828" width="22.140625" style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4080" width="11.42578125" style="1"/>
    <col min="14081" max="14081" width="4.7109375" style="1" customWidth="1"/>
    <col min="14082" max="14082" width="33.140625" style="1" customWidth="1"/>
    <col min="14083" max="14083" width="39.7109375" style="1" customWidth="1"/>
    <col min="14084" max="14084" width="22.140625" style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336" width="11.42578125" style="1"/>
    <col min="14337" max="14337" width="4.7109375" style="1" customWidth="1"/>
    <col min="14338" max="14338" width="33.140625" style="1" customWidth="1"/>
    <col min="14339" max="14339" width="39.7109375" style="1" customWidth="1"/>
    <col min="14340" max="14340" width="22.140625" style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592" width="11.42578125" style="1"/>
    <col min="14593" max="14593" width="4.7109375" style="1" customWidth="1"/>
    <col min="14594" max="14594" width="33.140625" style="1" customWidth="1"/>
    <col min="14595" max="14595" width="39.7109375" style="1" customWidth="1"/>
    <col min="14596" max="14596" width="22.140625" style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848" width="11.42578125" style="1"/>
    <col min="14849" max="14849" width="4.7109375" style="1" customWidth="1"/>
    <col min="14850" max="14850" width="33.140625" style="1" customWidth="1"/>
    <col min="14851" max="14851" width="39.7109375" style="1" customWidth="1"/>
    <col min="14852" max="14852" width="22.140625" style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5104" width="11.42578125" style="1"/>
    <col min="15105" max="15105" width="4.7109375" style="1" customWidth="1"/>
    <col min="15106" max="15106" width="33.140625" style="1" customWidth="1"/>
    <col min="15107" max="15107" width="39.7109375" style="1" customWidth="1"/>
    <col min="15108" max="15108" width="22.140625" style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360" width="11.42578125" style="1"/>
    <col min="15361" max="15361" width="4.7109375" style="1" customWidth="1"/>
    <col min="15362" max="15362" width="33.140625" style="1" customWidth="1"/>
    <col min="15363" max="15363" width="39.7109375" style="1" customWidth="1"/>
    <col min="15364" max="15364" width="22.140625" style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616" width="11.42578125" style="1"/>
    <col min="15617" max="15617" width="4.7109375" style="1" customWidth="1"/>
    <col min="15618" max="15618" width="33.140625" style="1" customWidth="1"/>
    <col min="15619" max="15619" width="39.7109375" style="1" customWidth="1"/>
    <col min="15620" max="15620" width="22.140625" style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872" width="11.42578125" style="1"/>
    <col min="15873" max="15873" width="4.7109375" style="1" customWidth="1"/>
    <col min="15874" max="15874" width="33.140625" style="1" customWidth="1"/>
    <col min="15875" max="15875" width="39.7109375" style="1" customWidth="1"/>
    <col min="15876" max="15876" width="22.140625" style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6128" width="11.42578125" style="1"/>
    <col min="16129" max="16129" width="4.7109375" style="1" customWidth="1"/>
    <col min="16130" max="16130" width="33.140625" style="1" customWidth="1"/>
    <col min="16131" max="16131" width="39.7109375" style="1" customWidth="1"/>
    <col min="16132" max="16132" width="22.140625" style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1475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6" ht="30" x14ac:dyDescent="0.25">
      <c r="A7" s="4" t="s">
        <v>909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15" x14ac:dyDescent="0.25">
      <c r="A8" s="1">
        <v>1</v>
      </c>
      <c r="B8" t="s">
        <v>1075</v>
      </c>
      <c r="C8" s="1" t="s">
        <v>1076</v>
      </c>
      <c r="D8" s="1" t="s">
        <v>1077</v>
      </c>
      <c r="E8" s="1" t="s">
        <v>1078</v>
      </c>
      <c r="F8" s="1" t="s">
        <v>37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3">
        <v>0</v>
      </c>
      <c r="L8" s="13">
        <f>+I8*3.04%</f>
        <v>1064</v>
      </c>
      <c r="M8" s="13">
        <v>25</v>
      </c>
      <c r="N8" s="13">
        <f t="shared" ref="N8:N15" si="0">+J8+K8+L8+M8</f>
        <v>2093.5</v>
      </c>
      <c r="O8" s="13">
        <f t="shared" ref="O8:O15" si="1">+I8-N8</f>
        <v>32906.5</v>
      </c>
    </row>
    <row r="9" spans="1:16" ht="32.25" x14ac:dyDescent="0.4">
      <c r="A9" s="1">
        <v>2</v>
      </c>
      <c r="B9" s="1" t="s">
        <v>1079</v>
      </c>
      <c r="C9" s="1" t="s">
        <v>1076</v>
      </c>
      <c r="D9" s="1" t="s">
        <v>1080</v>
      </c>
      <c r="E9" s="1" t="s">
        <v>1078</v>
      </c>
      <c r="F9" s="1" t="s">
        <v>37</v>
      </c>
      <c r="G9" s="13">
        <v>26250</v>
      </c>
      <c r="H9" s="13">
        <v>0</v>
      </c>
      <c r="I9" s="13">
        <v>26250</v>
      </c>
      <c r="J9" s="13">
        <v>753.38</v>
      </c>
      <c r="K9" s="16">
        <v>0</v>
      </c>
      <c r="L9" s="13">
        <v>798</v>
      </c>
      <c r="M9" s="13">
        <v>25</v>
      </c>
      <c r="N9" s="13">
        <f t="shared" si="0"/>
        <v>1576.38</v>
      </c>
      <c r="O9" s="13">
        <f t="shared" si="1"/>
        <v>24673.62</v>
      </c>
      <c r="P9" s="17"/>
    </row>
    <row r="10" spans="1:16" ht="15" x14ac:dyDescent="0.25">
      <c r="A10" s="1">
        <v>3</v>
      </c>
      <c r="B10" s="1" t="s">
        <v>1081</v>
      </c>
      <c r="C10" s="1" t="s">
        <v>1076</v>
      </c>
      <c r="D10" s="1" t="s">
        <v>1082</v>
      </c>
      <c r="E10" s="1" t="s">
        <v>1078</v>
      </c>
      <c r="F10" s="1" t="s">
        <v>37</v>
      </c>
      <c r="G10" s="13">
        <v>11000</v>
      </c>
      <c r="H10" s="13">
        <v>0</v>
      </c>
      <c r="I10" s="13">
        <f>+G10+H10</f>
        <v>11000</v>
      </c>
      <c r="J10" s="13">
        <f t="shared" ref="J10:J15" si="2">+I10*2.87%</f>
        <v>315.7</v>
      </c>
      <c r="K10" s="13">
        <v>0</v>
      </c>
      <c r="L10" s="13">
        <f t="shared" ref="L10:L15" si="3"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</row>
    <row r="11" spans="1:16" ht="15" x14ac:dyDescent="0.25">
      <c r="A11" s="1">
        <v>4</v>
      </c>
      <c r="B11" s="1" t="s">
        <v>1083</v>
      </c>
      <c r="C11" s="1" t="s">
        <v>182</v>
      </c>
      <c r="D11" s="1" t="s">
        <v>103</v>
      </c>
      <c r="E11" s="1" t="s">
        <v>1078</v>
      </c>
      <c r="F11" s="1" t="s">
        <v>29</v>
      </c>
      <c r="G11" s="13">
        <v>11000</v>
      </c>
      <c r="H11" s="13">
        <v>0</v>
      </c>
      <c r="I11" s="13">
        <f>+G11+H11</f>
        <v>11000</v>
      </c>
      <c r="J11" s="13">
        <f t="shared" si="2"/>
        <v>315.7</v>
      </c>
      <c r="K11" s="13">
        <v>0</v>
      </c>
      <c r="L11" s="13">
        <f t="shared" si="3"/>
        <v>334.4</v>
      </c>
      <c r="M11" s="13">
        <v>25</v>
      </c>
      <c r="N11" s="13">
        <f t="shared" si="0"/>
        <v>675.09999999999991</v>
      </c>
      <c r="O11" s="13">
        <f t="shared" si="1"/>
        <v>10324.9</v>
      </c>
    </row>
    <row r="12" spans="1:16" ht="15" x14ac:dyDescent="0.25">
      <c r="A12" s="1">
        <v>5</v>
      </c>
      <c r="B12" s="1" t="s">
        <v>1084</v>
      </c>
      <c r="C12" s="1" t="s">
        <v>1085</v>
      </c>
      <c r="D12" s="1" t="s">
        <v>35</v>
      </c>
      <c r="E12" s="1" t="s">
        <v>1078</v>
      </c>
      <c r="F12" s="1" t="s">
        <v>37</v>
      </c>
      <c r="G12" s="13">
        <v>22050</v>
      </c>
      <c r="H12" s="13">
        <v>0</v>
      </c>
      <c r="I12" s="13">
        <v>22050</v>
      </c>
      <c r="J12" s="13">
        <f t="shared" si="2"/>
        <v>632.83500000000004</v>
      </c>
      <c r="K12" s="13">
        <v>0</v>
      </c>
      <c r="L12" s="13">
        <f t="shared" si="3"/>
        <v>670.32</v>
      </c>
      <c r="M12" s="13">
        <v>25</v>
      </c>
      <c r="N12" s="13">
        <f t="shared" si="0"/>
        <v>1328.1550000000002</v>
      </c>
      <c r="O12" s="13">
        <f t="shared" si="1"/>
        <v>20721.845000000001</v>
      </c>
    </row>
    <row r="13" spans="1:16" ht="15" x14ac:dyDescent="0.25">
      <c r="A13" s="1">
        <v>6</v>
      </c>
      <c r="B13" s="1" t="s">
        <v>1086</v>
      </c>
      <c r="C13" s="1" t="s">
        <v>1085</v>
      </c>
      <c r="D13" s="1" t="s">
        <v>1077</v>
      </c>
      <c r="E13" s="1" t="s">
        <v>1078</v>
      </c>
      <c r="F13" s="1" t="s">
        <v>29</v>
      </c>
      <c r="G13" s="13">
        <v>50000</v>
      </c>
      <c r="H13" s="13">
        <v>0</v>
      </c>
      <c r="I13" s="13">
        <f>+G13+H13</f>
        <v>50000</v>
      </c>
      <c r="J13" s="13">
        <f t="shared" si="2"/>
        <v>1435</v>
      </c>
      <c r="K13" s="13">
        <v>1854</v>
      </c>
      <c r="L13" s="13">
        <f t="shared" si="3"/>
        <v>1520</v>
      </c>
      <c r="M13" s="13">
        <v>425</v>
      </c>
      <c r="N13" s="13">
        <f t="shared" si="0"/>
        <v>5234</v>
      </c>
      <c r="O13" s="13">
        <f t="shared" si="1"/>
        <v>44766</v>
      </c>
    </row>
    <row r="14" spans="1:16" ht="30" x14ac:dyDescent="0.25">
      <c r="A14" s="1">
        <v>7</v>
      </c>
      <c r="B14" s="1" t="s">
        <v>1087</v>
      </c>
      <c r="C14" s="1" t="s">
        <v>182</v>
      </c>
      <c r="D14" s="1" t="s">
        <v>1088</v>
      </c>
      <c r="E14" s="1" t="s">
        <v>1078</v>
      </c>
      <c r="F14" s="1" t="s">
        <v>37</v>
      </c>
      <c r="G14" s="13">
        <v>100000</v>
      </c>
      <c r="H14" s="13">
        <v>0</v>
      </c>
      <c r="I14" s="13">
        <v>100000</v>
      </c>
      <c r="J14" s="13">
        <f t="shared" si="2"/>
        <v>2870</v>
      </c>
      <c r="K14" s="13">
        <v>12105.37</v>
      </c>
      <c r="L14" s="13">
        <f t="shared" si="3"/>
        <v>3040</v>
      </c>
      <c r="M14" s="13">
        <v>4850</v>
      </c>
      <c r="N14" s="13">
        <f t="shared" si="0"/>
        <v>22865.370000000003</v>
      </c>
      <c r="O14" s="13">
        <f t="shared" si="1"/>
        <v>77134.63</v>
      </c>
    </row>
    <row r="15" spans="1:16" ht="15" x14ac:dyDescent="0.25">
      <c r="A15" s="1">
        <v>8</v>
      </c>
      <c r="B15" t="s">
        <v>1089</v>
      </c>
      <c r="C15" s="1" t="s">
        <v>636</v>
      </c>
      <c r="D15" s="1" t="s">
        <v>229</v>
      </c>
      <c r="E15" s="1" t="s">
        <v>1078</v>
      </c>
      <c r="F15" s="1" t="s">
        <v>29</v>
      </c>
      <c r="G15" s="13">
        <v>50000</v>
      </c>
      <c r="H15" s="13">
        <v>0</v>
      </c>
      <c r="I15" s="13">
        <v>50000</v>
      </c>
      <c r="J15" s="13">
        <f t="shared" si="2"/>
        <v>1435</v>
      </c>
      <c r="K15" s="13">
        <v>1854</v>
      </c>
      <c r="L15" s="13">
        <f t="shared" si="3"/>
        <v>1520</v>
      </c>
      <c r="M15" s="13">
        <v>425</v>
      </c>
      <c r="N15" s="13">
        <f t="shared" si="0"/>
        <v>5234</v>
      </c>
      <c r="O15" s="13">
        <f t="shared" si="1"/>
        <v>44766</v>
      </c>
    </row>
    <row r="18" spans="6:16" ht="22.5" customHeight="1" x14ac:dyDescent="0.25">
      <c r="G18" s="26">
        <f>SUM(G8:G15)</f>
        <v>305300</v>
      </c>
      <c r="H18" s="26">
        <f t="shared" ref="H18:O18" si="4">SUM(H8:H15)</f>
        <v>0</v>
      </c>
      <c r="I18" s="26">
        <f>SUM(I8:I15)</f>
        <v>305300</v>
      </c>
      <c r="J18" s="26">
        <f t="shared" si="4"/>
        <v>8762.1149999999998</v>
      </c>
      <c r="K18" s="26">
        <f t="shared" si="4"/>
        <v>15813.37</v>
      </c>
      <c r="L18" s="26">
        <f t="shared" si="4"/>
        <v>9281.1200000000008</v>
      </c>
      <c r="M18" s="26">
        <f t="shared" si="4"/>
        <v>5825</v>
      </c>
      <c r="N18" s="26">
        <f t="shared" si="4"/>
        <v>39681.605000000003</v>
      </c>
      <c r="O18" s="26">
        <f t="shared" si="4"/>
        <v>265618.39500000002</v>
      </c>
    </row>
    <row r="22" spans="6:16" ht="22.5" customHeight="1" x14ac:dyDescent="0.25">
      <c r="F22" s="15"/>
      <c r="G22" s="15"/>
      <c r="H22" s="15"/>
      <c r="P22" s="17"/>
    </row>
    <row r="23" spans="6:16" ht="22.5" customHeight="1" x14ac:dyDescent="0.25">
      <c r="F23" s="40" t="s">
        <v>907</v>
      </c>
      <c r="G23" s="40"/>
      <c r="H23" s="40"/>
    </row>
    <row r="24" spans="6:16" ht="22.5" customHeight="1" x14ac:dyDescent="0.25">
      <c r="F24" s="41" t="s">
        <v>908</v>
      </c>
      <c r="G24" s="41"/>
      <c r="H24" s="41"/>
    </row>
    <row r="26" spans="6:16" ht="22.5" customHeight="1" x14ac:dyDescent="0.25">
      <c r="G26" s="14"/>
      <c r="H26"/>
      <c r="I26" s="14"/>
      <c r="J26" s="14"/>
      <c r="K26" s="14"/>
      <c r="L26" s="14"/>
      <c r="M26" s="14"/>
      <c r="N26" s="14"/>
      <c r="O26" s="14"/>
    </row>
    <row r="27" spans="6:16" ht="22.5" customHeight="1" x14ac:dyDescent="0.25">
      <c r="G27" s="14"/>
      <c r="H27"/>
      <c r="I27" s="14"/>
      <c r="J27" s="14"/>
      <c r="K27" s="14"/>
      <c r="L27" s="14"/>
      <c r="M27" s="14"/>
      <c r="N27" s="14"/>
      <c r="O27" s="14"/>
    </row>
    <row r="28" spans="6:16" ht="22.5" customHeight="1" x14ac:dyDescent="0.25">
      <c r="G28" s="14"/>
      <c r="H28"/>
      <c r="I28" s="14"/>
      <c r="J28" s="14"/>
      <c r="K28" s="14"/>
      <c r="L28" s="14"/>
      <c r="M28" s="14"/>
      <c r="N28" s="14"/>
      <c r="O28" s="14"/>
    </row>
  </sheetData>
  <mergeCells count="6">
    <mergeCell ref="F24:H24"/>
    <mergeCell ref="A2:O2"/>
    <mergeCell ref="A3:O3"/>
    <mergeCell ref="A4:O4"/>
    <mergeCell ref="A5:O5"/>
    <mergeCell ref="F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"/>
  <sheetViews>
    <sheetView topLeftCell="J42" zoomScale="120" zoomScaleNormal="12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4.285156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256" width="11.42578125" style="1"/>
    <col min="257" max="257" width="4.7109375" style="1" customWidth="1"/>
    <col min="258" max="258" width="29.42578125" style="1" customWidth="1"/>
    <col min="259" max="259" width="45.42578125" style="1" customWidth="1"/>
    <col min="260" max="260" width="25.5703125" style="1" bestFit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273" width="9.85546875" style="1" bestFit="1" customWidth="1"/>
    <col min="274" max="274" width="13" style="1" customWidth="1"/>
    <col min="275" max="512" width="11.42578125" style="1"/>
    <col min="513" max="513" width="4.7109375" style="1" customWidth="1"/>
    <col min="514" max="514" width="29.42578125" style="1" customWidth="1"/>
    <col min="515" max="515" width="45.42578125" style="1" customWidth="1"/>
    <col min="516" max="516" width="25.5703125" style="1" bestFit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529" width="9.85546875" style="1" bestFit="1" customWidth="1"/>
    <col min="530" max="530" width="13" style="1" customWidth="1"/>
    <col min="531" max="768" width="11.42578125" style="1"/>
    <col min="769" max="769" width="4.7109375" style="1" customWidth="1"/>
    <col min="770" max="770" width="29.42578125" style="1" customWidth="1"/>
    <col min="771" max="771" width="45.42578125" style="1" customWidth="1"/>
    <col min="772" max="772" width="25.5703125" style="1" bestFit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785" width="9.85546875" style="1" bestFit="1" customWidth="1"/>
    <col min="786" max="786" width="13" style="1" customWidth="1"/>
    <col min="787" max="1024" width="11.42578125" style="1"/>
    <col min="1025" max="1025" width="4.7109375" style="1" customWidth="1"/>
    <col min="1026" max="1026" width="29.42578125" style="1" customWidth="1"/>
    <col min="1027" max="1027" width="45.42578125" style="1" customWidth="1"/>
    <col min="1028" max="1028" width="25.5703125" style="1" bestFit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041" width="9.85546875" style="1" bestFit="1" customWidth="1"/>
    <col min="1042" max="1042" width="13" style="1" customWidth="1"/>
    <col min="1043" max="1280" width="11.42578125" style="1"/>
    <col min="1281" max="1281" width="4.7109375" style="1" customWidth="1"/>
    <col min="1282" max="1282" width="29.42578125" style="1" customWidth="1"/>
    <col min="1283" max="1283" width="45.42578125" style="1" customWidth="1"/>
    <col min="1284" max="1284" width="25.5703125" style="1" bestFit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297" width="9.85546875" style="1" bestFit="1" customWidth="1"/>
    <col min="1298" max="1298" width="13" style="1" customWidth="1"/>
    <col min="1299" max="1536" width="11.42578125" style="1"/>
    <col min="1537" max="1537" width="4.7109375" style="1" customWidth="1"/>
    <col min="1538" max="1538" width="29.42578125" style="1" customWidth="1"/>
    <col min="1539" max="1539" width="45.42578125" style="1" customWidth="1"/>
    <col min="1540" max="1540" width="25.5703125" style="1" bestFit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553" width="9.85546875" style="1" bestFit="1" customWidth="1"/>
    <col min="1554" max="1554" width="13" style="1" customWidth="1"/>
    <col min="1555" max="1792" width="11.42578125" style="1"/>
    <col min="1793" max="1793" width="4.7109375" style="1" customWidth="1"/>
    <col min="1794" max="1794" width="29.42578125" style="1" customWidth="1"/>
    <col min="1795" max="1795" width="45.42578125" style="1" customWidth="1"/>
    <col min="1796" max="1796" width="25.5703125" style="1" bestFit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1809" width="9.85546875" style="1" bestFit="1" customWidth="1"/>
    <col min="1810" max="1810" width="13" style="1" customWidth="1"/>
    <col min="1811" max="2048" width="11.42578125" style="1"/>
    <col min="2049" max="2049" width="4.7109375" style="1" customWidth="1"/>
    <col min="2050" max="2050" width="29.42578125" style="1" customWidth="1"/>
    <col min="2051" max="2051" width="45.42578125" style="1" customWidth="1"/>
    <col min="2052" max="2052" width="25.5703125" style="1" bestFit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065" width="9.85546875" style="1" bestFit="1" customWidth="1"/>
    <col min="2066" max="2066" width="13" style="1" customWidth="1"/>
    <col min="2067" max="2304" width="11.42578125" style="1"/>
    <col min="2305" max="2305" width="4.7109375" style="1" customWidth="1"/>
    <col min="2306" max="2306" width="29.42578125" style="1" customWidth="1"/>
    <col min="2307" max="2307" width="45.42578125" style="1" customWidth="1"/>
    <col min="2308" max="2308" width="25.5703125" style="1" bestFit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321" width="9.85546875" style="1" bestFit="1" customWidth="1"/>
    <col min="2322" max="2322" width="13" style="1" customWidth="1"/>
    <col min="2323" max="2560" width="11.42578125" style="1"/>
    <col min="2561" max="2561" width="4.7109375" style="1" customWidth="1"/>
    <col min="2562" max="2562" width="29.42578125" style="1" customWidth="1"/>
    <col min="2563" max="2563" width="45.42578125" style="1" customWidth="1"/>
    <col min="2564" max="2564" width="25.5703125" style="1" bestFit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577" width="9.85546875" style="1" bestFit="1" customWidth="1"/>
    <col min="2578" max="2578" width="13" style="1" customWidth="1"/>
    <col min="2579" max="2816" width="11.42578125" style="1"/>
    <col min="2817" max="2817" width="4.7109375" style="1" customWidth="1"/>
    <col min="2818" max="2818" width="29.42578125" style="1" customWidth="1"/>
    <col min="2819" max="2819" width="45.42578125" style="1" customWidth="1"/>
    <col min="2820" max="2820" width="25.5703125" style="1" bestFit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2833" width="9.85546875" style="1" bestFit="1" customWidth="1"/>
    <col min="2834" max="2834" width="13" style="1" customWidth="1"/>
    <col min="2835" max="3072" width="11.42578125" style="1"/>
    <col min="3073" max="3073" width="4.7109375" style="1" customWidth="1"/>
    <col min="3074" max="3074" width="29.42578125" style="1" customWidth="1"/>
    <col min="3075" max="3075" width="45.42578125" style="1" customWidth="1"/>
    <col min="3076" max="3076" width="25.5703125" style="1" bestFit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089" width="9.85546875" style="1" bestFit="1" customWidth="1"/>
    <col min="3090" max="3090" width="13" style="1" customWidth="1"/>
    <col min="3091" max="3328" width="11.42578125" style="1"/>
    <col min="3329" max="3329" width="4.7109375" style="1" customWidth="1"/>
    <col min="3330" max="3330" width="29.42578125" style="1" customWidth="1"/>
    <col min="3331" max="3331" width="45.42578125" style="1" customWidth="1"/>
    <col min="3332" max="3332" width="25.5703125" style="1" bestFit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345" width="9.85546875" style="1" bestFit="1" customWidth="1"/>
    <col min="3346" max="3346" width="13" style="1" customWidth="1"/>
    <col min="3347" max="3584" width="11.42578125" style="1"/>
    <col min="3585" max="3585" width="4.7109375" style="1" customWidth="1"/>
    <col min="3586" max="3586" width="29.42578125" style="1" customWidth="1"/>
    <col min="3587" max="3587" width="45.42578125" style="1" customWidth="1"/>
    <col min="3588" max="3588" width="25.5703125" style="1" bestFit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601" width="9.85546875" style="1" bestFit="1" customWidth="1"/>
    <col min="3602" max="3602" width="13" style="1" customWidth="1"/>
    <col min="3603" max="3840" width="11.42578125" style="1"/>
    <col min="3841" max="3841" width="4.7109375" style="1" customWidth="1"/>
    <col min="3842" max="3842" width="29.42578125" style="1" customWidth="1"/>
    <col min="3843" max="3843" width="45.42578125" style="1" customWidth="1"/>
    <col min="3844" max="3844" width="25.5703125" style="1" bestFit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3857" width="9.85546875" style="1" bestFit="1" customWidth="1"/>
    <col min="3858" max="3858" width="13" style="1" customWidth="1"/>
    <col min="3859" max="4096" width="11.42578125" style="1"/>
    <col min="4097" max="4097" width="4.7109375" style="1" customWidth="1"/>
    <col min="4098" max="4098" width="29.42578125" style="1" customWidth="1"/>
    <col min="4099" max="4099" width="45.42578125" style="1" customWidth="1"/>
    <col min="4100" max="4100" width="25.5703125" style="1" bestFit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113" width="9.85546875" style="1" bestFit="1" customWidth="1"/>
    <col min="4114" max="4114" width="13" style="1" customWidth="1"/>
    <col min="4115" max="4352" width="11.42578125" style="1"/>
    <col min="4353" max="4353" width="4.7109375" style="1" customWidth="1"/>
    <col min="4354" max="4354" width="29.42578125" style="1" customWidth="1"/>
    <col min="4355" max="4355" width="45.42578125" style="1" customWidth="1"/>
    <col min="4356" max="4356" width="25.5703125" style="1" bestFit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369" width="9.85546875" style="1" bestFit="1" customWidth="1"/>
    <col min="4370" max="4370" width="13" style="1" customWidth="1"/>
    <col min="4371" max="4608" width="11.42578125" style="1"/>
    <col min="4609" max="4609" width="4.7109375" style="1" customWidth="1"/>
    <col min="4610" max="4610" width="29.42578125" style="1" customWidth="1"/>
    <col min="4611" max="4611" width="45.42578125" style="1" customWidth="1"/>
    <col min="4612" max="4612" width="25.5703125" style="1" bestFit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625" width="9.85546875" style="1" bestFit="1" customWidth="1"/>
    <col min="4626" max="4626" width="13" style="1" customWidth="1"/>
    <col min="4627" max="4864" width="11.42578125" style="1"/>
    <col min="4865" max="4865" width="4.7109375" style="1" customWidth="1"/>
    <col min="4866" max="4866" width="29.42578125" style="1" customWidth="1"/>
    <col min="4867" max="4867" width="45.42578125" style="1" customWidth="1"/>
    <col min="4868" max="4868" width="25.5703125" style="1" bestFit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4881" width="9.85546875" style="1" bestFit="1" customWidth="1"/>
    <col min="4882" max="4882" width="13" style="1" customWidth="1"/>
    <col min="4883" max="5120" width="11.42578125" style="1"/>
    <col min="5121" max="5121" width="4.7109375" style="1" customWidth="1"/>
    <col min="5122" max="5122" width="29.42578125" style="1" customWidth="1"/>
    <col min="5123" max="5123" width="45.42578125" style="1" customWidth="1"/>
    <col min="5124" max="5124" width="25.5703125" style="1" bestFit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137" width="9.85546875" style="1" bestFit="1" customWidth="1"/>
    <col min="5138" max="5138" width="13" style="1" customWidth="1"/>
    <col min="5139" max="5376" width="11.42578125" style="1"/>
    <col min="5377" max="5377" width="4.7109375" style="1" customWidth="1"/>
    <col min="5378" max="5378" width="29.42578125" style="1" customWidth="1"/>
    <col min="5379" max="5379" width="45.42578125" style="1" customWidth="1"/>
    <col min="5380" max="5380" width="25.5703125" style="1" bestFit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393" width="9.85546875" style="1" bestFit="1" customWidth="1"/>
    <col min="5394" max="5394" width="13" style="1" customWidth="1"/>
    <col min="5395" max="5632" width="11.42578125" style="1"/>
    <col min="5633" max="5633" width="4.7109375" style="1" customWidth="1"/>
    <col min="5634" max="5634" width="29.42578125" style="1" customWidth="1"/>
    <col min="5635" max="5635" width="45.42578125" style="1" customWidth="1"/>
    <col min="5636" max="5636" width="25.5703125" style="1" bestFit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649" width="9.85546875" style="1" bestFit="1" customWidth="1"/>
    <col min="5650" max="5650" width="13" style="1" customWidth="1"/>
    <col min="5651" max="5888" width="11.42578125" style="1"/>
    <col min="5889" max="5889" width="4.7109375" style="1" customWidth="1"/>
    <col min="5890" max="5890" width="29.42578125" style="1" customWidth="1"/>
    <col min="5891" max="5891" width="45.42578125" style="1" customWidth="1"/>
    <col min="5892" max="5892" width="25.5703125" style="1" bestFit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5905" width="9.85546875" style="1" bestFit="1" customWidth="1"/>
    <col min="5906" max="5906" width="13" style="1" customWidth="1"/>
    <col min="5907" max="6144" width="11.42578125" style="1"/>
    <col min="6145" max="6145" width="4.7109375" style="1" customWidth="1"/>
    <col min="6146" max="6146" width="29.42578125" style="1" customWidth="1"/>
    <col min="6147" max="6147" width="45.42578125" style="1" customWidth="1"/>
    <col min="6148" max="6148" width="25.5703125" style="1" bestFit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161" width="9.85546875" style="1" bestFit="1" customWidth="1"/>
    <col min="6162" max="6162" width="13" style="1" customWidth="1"/>
    <col min="6163" max="6400" width="11.42578125" style="1"/>
    <col min="6401" max="6401" width="4.7109375" style="1" customWidth="1"/>
    <col min="6402" max="6402" width="29.42578125" style="1" customWidth="1"/>
    <col min="6403" max="6403" width="45.42578125" style="1" customWidth="1"/>
    <col min="6404" max="6404" width="25.5703125" style="1" bestFit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417" width="9.85546875" style="1" bestFit="1" customWidth="1"/>
    <col min="6418" max="6418" width="13" style="1" customWidth="1"/>
    <col min="6419" max="6656" width="11.42578125" style="1"/>
    <col min="6657" max="6657" width="4.7109375" style="1" customWidth="1"/>
    <col min="6658" max="6658" width="29.42578125" style="1" customWidth="1"/>
    <col min="6659" max="6659" width="45.42578125" style="1" customWidth="1"/>
    <col min="6660" max="6660" width="25.5703125" style="1" bestFit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673" width="9.85546875" style="1" bestFit="1" customWidth="1"/>
    <col min="6674" max="6674" width="13" style="1" customWidth="1"/>
    <col min="6675" max="6912" width="11.42578125" style="1"/>
    <col min="6913" max="6913" width="4.7109375" style="1" customWidth="1"/>
    <col min="6914" max="6914" width="29.42578125" style="1" customWidth="1"/>
    <col min="6915" max="6915" width="45.42578125" style="1" customWidth="1"/>
    <col min="6916" max="6916" width="25.5703125" style="1" bestFit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6929" width="9.85546875" style="1" bestFit="1" customWidth="1"/>
    <col min="6930" max="6930" width="13" style="1" customWidth="1"/>
    <col min="6931" max="7168" width="11.42578125" style="1"/>
    <col min="7169" max="7169" width="4.7109375" style="1" customWidth="1"/>
    <col min="7170" max="7170" width="29.42578125" style="1" customWidth="1"/>
    <col min="7171" max="7171" width="45.42578125" style="1" customWidth="1"/>
    <col min="7172" max="7172" width="25.5703125" style="1" bestFit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185" width="9.85546875" style="1" bestFit="1" customWidth="1"/>
    <col min="7186" max="7186" width="13" style="1" customWidth="1"/>
    <col min="7187" max="7424" width="11.42578125" style="1"/>
    <col min="7425" max="7425" width="4.7109375" style="1" customWidth="1"/>
    <col min="7426" max="7426" width="29.42578125" style="1" customWidth="1"/>
    <col min="7427" max="7427" width="45.42578125" style="1" customWidth="1"/>
    <col min="7428" max="7428" width="25.5703125" style="1" bestFit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441" width="9.85546875" style="1" bestFit="1" customWidth="1"/>
    <col min="7442" max="7442" width="13" style="1" customWidth="1"/>
    <col min="7443" max="7680" width="11.42578125" style="1"/>
    <col min="7681" max="7681" width="4.7109375" style="1" customWidth="1"/>
    <col min="7682" max="7682" width="29.42578125" style="1" customWidth="1"/>
    <col min="7683" max="7683" width="45.42578125" style="1" customWidth="1"/>
    <col min="7684" max="7684" width="25.5703125" style="1" bestFit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697" width="9.85546875" style="1" bestFit="1" customWidth="1"/>
    <col min="7698" max="7698" width="13" style="1" customWidth="1"/>
    <col min="7699" max="7936" width="11.42578125" style="1"/>
    <col min="7937" max="7937" width="4.7109375" style="1" customWidth="1"/>
    <col min="7938" max="7938" width="29.42578125" style="1" customWidth="1"/>
    <col min="7939" max="7939" width="45.42578125" style="1" customWidth="1"/>
    <col min="7940" max="7940" width="25.5703125" style="1" bestFit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7953" width="9.85546875" style="1" bestFit="1" customWidth="1"/>
    <col min="7954" max="7954" width="13" style="1" customWidth="1"/>
    <col min="7955" max="8192" width="11.42578125" style="1"/>
    <col min="8193" max="8193" width="4.7109375" style="1" customWidth="1"/>
    <col min="8194" max="8194" width="29.42578125" style="1" customWidth="1"/>
    <col min="8195" max="8195" width="45.42578125" style="1" customWidth="1"/>
    <col min="8196" max="8196" width="25.5703125" style="1" bestFit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209" width="9.85546875" style="1" bestFit="1" customWidth="1"/>
    <col min="8210" max="8210" width="13" style="1" customWidth="1"/>
    <col min="8211" max="8448" width="11.42578125" style="1"/>
    <col min="8449" max="8449" width="4.7109375" style="1" customWidth="1"/>
    <col min="8450" max="8450" width="29.42578125" style="1" customWidth="1"/>
    <col min="8451" max="8451" width="45.42578125" style="1" customWidth="1"/>
    <col min="8452" max="8452" width="25.5703125" style="1" bestFit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465" width="9.85546875" style="1" bestFit="1" customWidth="1"/>
    <col min="8466" max="8466" width="13" style="1" customWidth="1"/>
    <col min="8467" max="8704" width="11.42578125" style="1"/>
    <col min="8705" max="8705" width="4.7109375" style="1" customWidth="1"/>
    <col min="8706" max="8706" width="29.42578125" style="1" customWidth="1"/>
    <col min="8707" max="8707" width="45.42578125" style="1" customWidth="1"/>
    <col min="8708" max="8708" width="25.5703125" style="1" bestFit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721" width="9.85546875" style="1" bestFit="1" customWidth="1"/>
    <col min="8722" max="8722" width="13" style="1" customWidth="1"/>
    <col min="8723" max="8960" width="11.42578125" style="1"/>
    <col min="8961" max="8961" width="4.7109375" style="1" customWidth="1"/>
    <col min="8962" max="8962" width="29.42578125" style="1" customWidth="1"/>
    <col min="8963" max="8963" width="45.42578125" style="1" customWidth="1"/>
    <col min="8964" max="8964" width="25.5703125" style="1" bestFit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8977" width="9.85546875" style="1" bestFit="1" customWidth="1"/>
    <col min="8978" max="8978" width="13" style="1" customWidth="1"/>
    <col min="8979" max="9216" width="11.42578125" style="1"/>
    <col min="9217" max="9217" width="4.7109375" style="1" customWidth="1"/>
    <col min="9218" max="9218" width="29.42578125" style="1" customWidth="1"/>
    <col min="9219" max="9219" width="45.42578125" style="1" customWidth="1"/>
    <col min="9220" max="9220" width="25.5703125" style="1" bestFit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233" width="9.85546875" style="1" bestFit="1" customWidth="1"/>
    <col min="9234" max="9234" width="13" style="1" customWidth="1"/>
    <col min="9235" max="9472" width="11.42578125" style="1"/>
    <col min="9473" max="9473" width="4.7109375" style="1" customWidth="1"/>
    <col min="9474" max="9474" width="29.42578125" style="1" customWidth="1"/>
    <col min="9475" max="9475" width="45.42578125" style="1" customWidth="1"/>
    <col min="9476" max="9476" width="25.5703125" style="1" bestFit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489" width="9.85546875" style="1" bestFit="1" customWidth="1"/>
    <col min="9490" max="9490" width="13" style="1" customWidth="1"/>
    <col min="9491" max="9728" width="11.42578125" style="1"/>
    <col min="9729" max="9729" width="4.7109375" style="1" customWidth="1"/>
    <col min="9730" max="9730" width="29.42578125" style="1" customWidth="1"/>
    <col min="9731" max="9731" width="45.42578125" style="1" customWidth="1"/>
    <col min="9732" max="9732" width="25.5703125" style="1" bestFit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745" width="9.85546875" style="1" bestFit="1" customWidth="1"/>
    <col min="9746" max="9746" width="13" style="1" customWidth="1"/>
    <col min="9747" max="9984" width="11.42578125" style="1"/>
    <col min="9985" max="9985" width="4.7109375" style="1" customWidth="1"/>
    <col min="9986" max="9986" width="29.42578125" style="1" customWidth="1"/>
    <col min="9987" max="9987" width="45.42578125" style="1" customWidth="1"/>
    <col min="9988" max="9988" width="25.5703125" style="1" bestFit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001" width="9.85546875" style="1" bestFit="1" customWidth="1"/>
    <col min="10002" max="10002" width="13" style="1" customWidth="1"/>
    <col min="10003" max="10240" width="11.42578125" style="1"/>
    <col min="10241" max="10241" width="4.7109375" style="1" customWidth="1"/>
    <col min="10242" max="10242" width="29.42578125" style="1" customWidth="1"/>
    <col min="10243" max="10243" width="45.42578125" style="1" customWidth="1"/>
    <col min="10244" max="10244" width="25.5703125" style="1" bestFit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257" width="9.85546875" style="1" bestFit="1" customWidth="1"/>
    <col min="10258" max="10258" width="13" style="1" customWidth="1"/>
    <col min="10259" max="10496" width="11.42578125" style="1"/>
    <col min="10497" max="10497" width="4.7109375" style="1" customWidth="1"/>
    <col min="10498" max="10498" width="29.42578125" style="1" customWidth="1"/>
    <col min="10499" max="10499" width="45.42578125" style="1" customWidth="1"/>
    <col min="10500" max="10500" width="25.5703125" style="1" bestFit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513" width="9.85546875" style="1" bestFit="1" customWidth="1"/>
    <col min="10514" max="10514" width="13" style="1" customWidth="1"/>
    <col min="10515" max="10752" width="11.42578125" style="1"/>
    <col min="10753" max="10753" width="4.7109375" style="1" customWidth="1"/>
    <col min="10754" max="10754" width="29.42578125" style="1" customWidth="1"/>
    <col min="10755" max="10755" width="45.42578125" style="1" customWidth="1"/>
    <col min="10756" max="10756" width="25.5703125" style="1" bestFit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0769" width="9.85546875" style="1" bestFit="1" customWidth="1"/>
    <col min="10770" max="10770" width="13" style="1" customWidth="1"/>
    <col min="10771" max="11008" width="11.42578125" style="1"/>
    <col min="11009" max="11009" width="4.7109375" style="1" customWidth="1"/>
    <col min="11010" max="11010" width="29.42578125" style="1" customWidth="1"/>
    <col min="11011" max="11011" width="45.42578125" style="1" customWidth="1"/>
    <col min="11012" max="11012" width="25.5703125" style="1" bestFit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025" width="9.85546875" style="1" bestFit="1" customWidth="1"/>
    <col min="11026" max="11026" width="13" style="1" customWidth="1"/>
    <col min="11027" max="11264" width="11.42578125" style="1"/>
    <col min="11265" max="11265" width="4.7109375" style="1" customWidth="1"/>
    <col min="11266" max="11266" width="29.42578125" style="1" customWidth="1"/>
    <col min="11267" max="11267" width="45.42578125" style="1" customWidth="1"/>
    <col min="11268" max="11268" width="25.5703125" style="1" bestFit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281" width="9.85546875" style="1" bestFit="1" customWidth="1"/>
    <col min="11282" max="11282" width="13" style="1" customWidth="1"/>
    <col min="11283" max="11520" width="11.42578125" style="1"/>
    <col min="11521" max="11521" width="4.7109375" style="1" customWidth="1"/>
    <col min="11522" max="11522" width="29.42578125" style="1" customWidth="1"/>
    <col min="11523" max="11523" width="45.42578125" style="1" customWidth="1"/>
    <col min="11524" max="11524" width="25.5703125" style="1" bestFit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537" width="9.85546875" style="1" bestFit="1" customWidth="1"/>
    <col min="11538" max="11538" width="13" style="1" customWidth="1"/>
    <col min="11539" max="11776" width="11.42578125" style="1"/>
    <col min="11777" max="11777" width="4.7109375" style="1" customWidth="1"/>
    <col min="11778" max="11778" width="29.42578125" style="1" customWidth="1"/>
    <col min="11779" max="11779" width="45.42578125" style="1" customWidth="1"/>
    <col min="11780" max="11780" width="25.5703125" style="1" bestFit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1793" width="9.85546875" style="1" bestFit="1" customWidth="1"/>
    <col min="11794" max="11794" width="13" style="1" customWidth="1"/>
    <col min="11795" max="12032" width="11.42578125" style="1"/>
    <col min="12033" max="12033" width="4.7109375" style="1" customWidth="1"/>
    <col min="12034" max="12034" width="29.42578125" style="1" customWidth="1"/>
    <col min="12035" max="12035" width="45.42578125" style="1" customWidth="1"/>
    <col min="12036" max="12036" width="25.5703125" style="1" bestFit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049" width="9.85546875" style="1" bestFit="1" customWidth="1"/>
    <col min="12050" max="12050" width="13" style="1" customWidth="1"/>
    <col min="12051" max="12288" width="11.42578125" style="1"/>
    <col min="12289" max="12289" width="4.7109375" style="1" customWidth="1"/>
    <col min="12290" max="12290" width="29.42578125" style="1" customWidth="1"/>
    <col min="12291" max="12291" width="45.42578125" style="1" customWidth="1"/>
    <col min="12292" max="12292" width="25.5703125" style="1" bestFit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305" width="9.85546875" style="1" bestFit="1" customWidth="1"/>
    <col min="12306" max="12306" width="13" style="1" customWidth="1"/>
    <col min="12307" max="12544" width="11.42578125" style="1"/>
    <col min="12545" max="12545" width="4.7109375" style="1" customWidth="1"/>
    <col min="12546" max="12546" width="29.42578125" style="1" customWidth="1"/>
    <col min="12547" max="12547" width="45.42578125" style="1" customWidth="1"/>
    <col min="12548" max="12548" width="25.5703125" style="1" bestFit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561" width="9.85546875" style="1" bestFit="1" customWidth="1"/>
    <col min="12562" max="12562" width="13" style="1" customWidth="1"/>
    <col min="12563" max="12800" width="11.42578125" style="1"/>
    <col min="12801" max="12801" width="4.7109375" style="1" customWidth="1"/>
    <col min="12802" max="12802" width="29.42578125" style="1" customWidth="1"/>
    <col min="12803" max="12803" width="45.42578125" style="1" customWidth="1"/>
    <col min="12804" max="12804" width="25.5703125" style="1" bestFit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2817" width="9.85546875" style="1" bestFit="1" customWidth="1"/>
    <col min="12818" max="12818" width="13" style="1" customWidth="1"/>
    <col min="12819" max="13056" width="11.42578125" style="1"/>
    <col min="13057" max="13057" width="4.7109375" style="1" customWidth="1"/>
    <col min="13058" max="13058" width="29.42578125" style="1" customWidth="1"/>
    <col min="13059" max="13059" width="45.42578125" style="1" customWidth="1"/>
    <col min="13060" max="13060" width="25.5703125" style="1" bestFit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073" width="9.85546875" style="1" bestFit="1" customWidth="1"/>
    <col min="13074" max="13074" width="13" style="1" customWidth="1"/>
    <col min="13075" max="13312" width="11.42578125" style="1"/>
    <col min="13313" max="13313" width="4.7109375" style="1" customWidth="1"/>
    <col min="13314" max="13314" width="29.42578125" style="1" customWidth="1"/>
    <col min="13315" max="13315" width="45.42578125" style="1" customWidth="1"/>
    <col min="13316" max="13316" width="25.5703125" style="1" bestFit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329" width="9.85546875" style="1" bestFit="1" customWidth="1"/>
    <col min="13330" max="13330" width="13" style="1" customWidth="1"/>
    <col min="13331" max="13568" width="11.42578125" style="1"/>
    <col min="13569" max="13569" width="4.7109375" style="1" customWidth="1"/>
    <col min="13570" max="13570" width="29.42578125" style="1" customWidth="1"/>
    <col min="13571" max="13571" width="45.42578125" style="1" customWidth="1"/>
    <col min="13572" max="13572" width="25.5703125" style="1" bestFit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585" width="9.85546875" style="1" bestFit="1" customWidth="1"/>
    <col min="13586" max="13586" width="13" style="1" customWidth="1"/>
    <col min="13587" max="13824" width="11.42578125" style="1"/>
    <col min="13825" max="13825" width="4.7109375" style="1" customWidth="1"/>
    <col min="13826" max="13826" width="29.42578125" style="1" customWidth="1"/>
    <col min="13827" max="13827" width="45.42578125" style="1" customWidth="1"/>
    <col min="13828" max="13828" width="25.5703125" style="1" bestFit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3841" width="9.85546875" style="1" bestFit="1" customWidth="1"/>
    <col min="13842" max="13842" width="13" style="1" customWidth="1"/>
    <col min="13843" max="14080" width="11.42578125" style="1"/>
    <col min="14081" max="14081" width="4.7109375" style="1" customWidth="1"/>
    <col min="14082" max="14082" width="29.42578125" style="1" customWidth="1"/>
    <col min="14083" max="14083" width="45.42578125" style="1" customWidth="1"/>
    <col min="14084" max="14084" width="25.5703125" style="1" bestFit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097" width="9.85546875" style="1" bestFit="1" customWidth="1"/>
    <col min="14098" max="14098" width="13" style="1" customWidth="1"/>
    <col min="14099" max="14336" width="11.42578125" style="1"/>
    <col min="14337" max="14337" width="4.7109375" style="1" customWidth="1"/>
    <col min="14338" max="14338" width="29.42578125" style="1" customWidth="1"/>
    <col min="14339" max="14339" width="45.42578125" style="1" customWidth="1"/>
    <col min="14340" max="14340" width="25.5703125" style="1" bestFit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353" width="9.85546875" style="1" bestFit="1" customWidth="1"/>
    <col min="14354" max="14354" width="13" style="1" customWidth="1"/>
    <col min="14355" max="14592" width="11.42578125" style="1"/>
    <col min="14593" max="14593" width="4.7109375" style="1" customWidth="1"/>
    <col min="14594" max="14594" width="29.42578125" style="1" customWidth="1"/>
    <col min="14595" max="14595" width="45.42578125" style="1" customWidth="1"/>
    <col min="14596" max="14596" width="25.5703125" style="1" bestFit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609" width="9.85546875" style="1" bestFit="1" customWidth="1"/>
    <col min="14610" max="14610" width="13" style="1" customWidth="1"/>
    <col min="14611" max="14848" width="11.42578125" style="1"/>
    <col min="14849" max="14849" width="4.7109375" style="1" customWidth="1"/>
    <col min="14850" max="14850" width="29.42578125" style="1" customWidth="1"/>
    <col min="14851" max="14851" width="45.42578125" style="1" customWidth="1"/>
    <col min="14852" max="14852" width="25.5703125" style="1" bestFit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4865" width="9.85546875" style="1" bestFit="1" customWidth="1"/>
    <col min="14866" max="14866" width="13" style="1" customWidth="1"/>
    <col min="14867" max="15104" width="11.42578125" style="1"/>
    <col min="15105" max="15105" width="4.7109375" style="1" customWidth="1"/>
    <col min="15106" max="15106" width="29.42578125" style="1" customWidth="1"/>
    <col min="15107" max="15107" width="45.42578125" style="1" customWidth="1"/>
    <col min="15108" max="15108" width="25.5703125" style="1" bestFit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121" width="9.85546875" style="1" bestFit="1" customWidth="1"/>
    <col min="15122" max="15122" width="13" style="1" customWidth="1"/>
    <col min="15123" max="15360" width="11.42578125" style="1"/>
    <col min="15361" max="15361" width="4.7109375" style="1" customWidth="1"/>
    <col min="15362" max="15362" width="29.42578125" style="1" customWidth="1"/>
    <col min="15363" max="15363" width="45.42578125" style="1" customWidth="1"/>
    <col min="15364" max="15364" width="25.5703125" style="1" bestFit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377" width="9.85546875" style="1" bestFit="1" customWidth="1"/>
    <col min="15378" max="15378" width="13" style="1" customWidth="1"/>
    <col min="15379" max="15616" width="11.42578125" style="1"/>
    <col min="15617" max="15617" width="4.7109375" style="1" customWidth="1"/>
    <col min="15618" max="15618" width="29.42578125" style="1" customWidth="1"/>
    <col min="15619" max="15619" width="45.42578125" style="1" customWidth="1"/>
    <col min="15620" max="15620" width="25.5703125" style="1" bestFit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633" width="9.85546875" style="1" bestFit="1" customWidth="1"/>
    <col min="15634" max="15634" width="13" style="1" customWidth="1"/>
    <col min="15635" max="15872" width="11.42578125" style="1"/>
    <col min="15873" max="15873" width="4.7109375" style="1" customWidth="1"/>
    <col min="15874" max="15874" width="29.42578125" style="1" customWidth="1"/>
    <col min="15875" max="15875" width="45.42578125" style="1" customWidth="1"/>
    <col min="15876" max="15876" width="25.5703125" style="1" bestFit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5889" width="9.85546875" style="1" bestFit="1" customWidth="1"/>
    <col min="15890" max="15890" width="13" style="1" customWidth="1"/>
    <col min="15891" max="16128" width="11.42578125" style="1"/>
    <col min="16129" max="16129" width="4.7109375" style="1" customWidth="1"/>
    <col min="16130" max="16130" width="29.42578125" style="1" customWidth="1"/>
    <col min="16131" max="16131" width="45.42578125" style="1" customWidth="1"/>
    <col min="16132" max="16132" width="25.5703125" style="1" bestFit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145" width="9.85546875" style="1" bestFit="1" customWidth="1"/>
    <col min="16146" max="16146" width="13" style="1" customWidth="1"/>
    <col min="1614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1476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6" ht="30" x14ac:dyDescent="0.25">
      <c r="A7" s="4" t="s">
        <v>909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26.25" customHeight="1" x14ac:dyDescent="0.25">
      <c r="A8" s="1">
        <v>1</v>
      </c>
      <c r="B8" t="s">
        <v>1389</v>
      </c>
      <c r="C8" s="1" t="s">
        <v>636</v>
      </c>
      <c r="D8" s="1" t="s">
        <v>202</v>
      </c>
      <c r="E8" s="1" t="s">
        <v>55</v>
      </c>
      <c r="F8" s="1" t="s">
        <v>37</v>
      </c>
      <c r="G8" s="13">
        <v>35000</v>
      </c>
      <c r="H8" s="13">
        <v>0</v>
      </c>
      <c r="I8" s="13">
        <v>35000</v>
      </c>
      <c r="J8" s="13">
        <f>I8*2.87%</f>
        <v>1004.5</v>
      </c>
      <c r="K8" s="13">
        <v>0</v>
      </c>
      <c r="L8" s="13">
        <f>I8*3.04%</f>
        <v>1064</v>
      </c>
      <c r="M8" s="13">
        <v>2920</v>
      </c>
      <c r="N8" s="13">
        <f>J8+K8+L8+M8</f>
        <v>4988.5</v>
      </c>
      <c r="O8" s="13">
        <f>G8-N8</f>
        <v>30011.5</v>
      </c>
    </row>
    <row r="10" spans="1:16" ht="22.5" customHeight="1" x14ac:dyDescent="0.25">
      <c r="G10" s="26">
        <f>SUM(G8:G9)</f>
        <v>35000</v>
      </c>
      <c r="H10" s="26">
        <f t="shared" ref="H10:O10" si="0">SUM(H8:H8)</f>
        <v>0</v>
      </c>
      <c r="I10" s="26">
        <f t="shared" si="0"/>
        <v>35000</v>
      </c>
      <c r="J10" s="26">
        <f t="shared" si="0"/>
        <v>1004.5</v>
      </c>
      <c r="K10" s="26">
        <f t="shared" si="0"/>
        <v>0</v>
      </c>
      <c r="L10" s="26">
        <f t="shared" si="0"/>
        <v>1064</v>
      </c>
      <c r="M10" s="26">
        <f t="shared" si="0"/>
        <v>2920</v>
      </c>
      <c r="N10" s="26">
        <f t="shared" si="0"/>
        <v>4988.5</v>
      </c>
      <c r="O10" s="26">
        <f t="shared" si="0"/>
        <v>30011.5</v>
      </c>
    </row>
    <row r="14" spans="1:16" ht="22.5" customHeight="1" x14ac:dyDescent="0.25">
      <c r="F14" s="15"/>
      <c r="G14" s="15"/>
      <c r="H14" s="15"/>
      <c r="P14" s="17"/>
    </row>
    <row r="15" spans="1:16" ht="22.5" customHeight="1" x14ac:dyDescent="0.25">
      <c r="F15" s="40" t="s">
        <v>907</v>
      </c>
      <c r="G15" s="40"/>
      <c r="H15" s="40"/>
    </row>
    <row r="16" spans="1:16" ht="22.5" customHeight="1" x14ac:dyDescent="0.25">
      <c r="F16" s="41" t="s">
        <v>908</v>
      </c>
      <c r="G16" s="41"/>
      <c r="H16" s="41"/>
    </row>
    <row r="18" spans="7:15" ht="22.5" customHeight="1" x14ac:dyDescent="0.25">
      <c r="G18" s="14"/>
      <c r="H18"/>
      <c r="I18" s="14"/>
      <c r="J18" s="14"/>
      <c r="K18" s="14"/>
      <c r="L18" s="14"/>
      <c r="M18" s="14"/>
      <c r="N18" s="14"/>
      <c r="O18" s="14"/>
    </row>
    <row r="19" spans="7:15" ht="22.5" customHeight="1" x14ac:dyDescent="0.25">
      <c r="G19" s="14"/>
      <c r="H19"/>
      <c r="I19" s="14"/>
      <c r="J19" s="14"/>
      <c r="K19" s="14"/>
      <c r="L19" s="14"/>
      <c r="M19" s="14"/>
      <c r="N19" s="14"/>
      <c r="O19" s="14"/>
    </row>
    <row r="20" spans="7:15" ht="22.5" customHeight="1" x14ac:dyDescent="0.25">
      <c r="G20" s="14"/>
      <c r="H20"/>
      <c r="I20" s="14"/>
      <c r="J20" s="14"/>
      <c r="K20" s="14"/>
      <c r="L20" s="14"/>
      <c r="M20" s="14"/>
      <c r="N20" s="14"/>
      <c r="O20" s="14"/>
    </row>
  </sheetData>
  <mergeCells count="6">
    <mergeCell ref="F16:H16"/>
    <mergeCell ref="A2:O2"/>
    <mergeCell ref="A3:O3"/>
    <mergeCell ref="A4:O4"/>
    <mergeCell ref="A5:O5"/>
    <mergeCell ref="F15:H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topLeftCell="J57" zoomScale="130" zoomScaleNormal="13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0" width="11.85546875" style="13" customWidth="1"/>
    <col min="11" max="11" width="12.7109375" style="13" customWidth="1"/>
    <col min="12" max="12" width="12.42578125" style="13" customWidth="1"/>
    <col min="13" max="13" width="14.85546875" style="13" bestFit="1" customWidth="1"/>
    <col min="14" max="14" width="15.85546875" style="13" bestFit="1" customWidth="1"/>
    <col min="15" max="15" width="13.140625" style="13" customWidth="1"/>
    <col min="16" max="256" width="11.42578125" style="1"/>
    <col min="257" max="257" width="4.7109375" style="1" customWidth="1"/>
    <col min="258" max="258" width="33.85546875" style="1" customWidth="1"/>
    <col min="259" max="259" width="39.7109375" style="1" customWidth="1"/>
    <col min="260" max="260" width="36.28515625" style="1" customWidth="1"/>
    <col min="261" max="261" width="14.4257812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6" width="11.85546875" style="1" customWidth="1"/>
    <col min="267" max="267" width="12.7109375" style="1" customWidth="1"/>
    <col min="268" max="268" width="12.42578125" style="1" customWidth="1"/>
    <col min="269" max="269" width="14.85546875" style="1" bestFit="1" customWidth="1"/>
    <col min="270" max="270" width="15.85546875" style="1" bestFit="1" customWidth="1"/>
    <col min="271" max="271" width="13.140625" style="1" customWidth="1"/>
    <col min="272" max="512" width="11.42578125" style="1"/>
    <col min="513" max="513" width="4.7109375" style="1" customWidth="1"/>
    <col min="514" max="514" width="33.85546875" style="1" customWidth="1"/>
    <col min="515" max="515" width="39.7109375" style="1" customWidth="1"/>
    <col min="516" max="516" width="36.28515625" style="1" customWidth="1"/>
    <col min="517" max="517" width="14.4257812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2" width="11.85546875" style="1" customWidth="1"/>
    <col min="523" max="523" width="12.7109375" style="1" customWidth="1"/>
    <col min="524" max="524" width="12.42578125" style="1" customWidth="1"/>
    <col min="525" max="525" width="14.85546875" style="1" bestFit="1" customWidth="1"/>
    <col min="526" max="526" width="15.85546875" style="1" bestFit="1" customWidth="1"/>
    <col min="527" max="527" width="13.140625" style="1" customWidth="1"/>
    <col min="528" max="768" width="11.42578125" style="1"/>
    <col min="769" max="769" width="4.7109375" style="1" customWidth="1"/>
    <col min="770" max="770" width="33.85546875" style="1" customWidth="1"/>
    <col min="771" max="771" width="39.7109375" style="1" customWidth="1"/>
    <col min="772" max="772" width="36.28515625" style="1" customWidth="1"/>
    <col min="773" max="773" width="14.4257812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78" width="11.85546875" style="1" customWidth="1"/>
    <col min="779" max="779" width="12.7109375" style="1" customWidth="1"/>
    <col min="780" max="780" width="12.42578125" style="1" customWidth="1"/>
    <col min="781" max="781" width="14.85546875" style="1" bestFit="1" customWidth="1"/>
    <col min="782" max="782" width="15.85546875" style="1" bestFit="1" customWidth="1"/>
    <col min="783" max="783" width="13.140625" style="1" customWidth="1"/>
    <col min="784" max="1024" width="11.42578125" style="1"/>
    <col min="1025" max="1025" width="4.7109375" style="1" customWidth="1"/>
    <col min="1026" max="1026" width="33.85546875" style="1" customWidth="1"/>
    <col min="1027" max="1027" width="39.7109375" style="1" customWidth="1"/>
    <col min="1028" max="1028" width="36.28515625" style="1" customWidth="1"/>
    <col min="1029" max="1029" width="14.4257812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4" width="11.85546875" style="1" customWidth="1"/>
    <col min="1035" max="1035" width="12.7109375" style="1" customWidth="1"/>
    <col min="1036" max="1036" width="12.42578125" style="1" customWidth="1"/>
    <col min="1037" max="1037" width="14.85546875" style="1" bestFit="1" customWidth="1"/>
    <col min="1038" max="1038" width="15.85546875" style="1" bestFit="1" customWidth="1"/>
    <col min="1039" max="1039" width="13.140625" style="1" customWidth="1"/>
    <col min="1040" max="1280" width="11.42578125" style="1"/>
    <col min="1281" max="1281" width="4.7109375" style="1" customWidth="1"/>
    <col min="1282" max="1282" width="33.85546875" style="1" customWidth="1"/>
    <col min="1283" max="1283" width="39.7109375" style="1" customWidth="1"/>
    <col min="1284" max="1284" width="36.28515625" style="1" customWidth="1"/>
    <col min="1285" max="1285" width="14.4257812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0" width="11.85546875" style="1" customWidth="1"/>
    <col min="1291" max="1291" width="12.7109375" style="1" customWidth="1"/>
    <col min="1292" max="1292" width="12.42578125" style="1" customWidth="1"/>
    <col min="1293" max="1293" width="14.85546875" style="1" bestFit="1" customWidth="1"/>
    <col min="1294" max="1294" width="15.85546875" style="1" bestFit="1" customWidth="1"/>
    <col min="1295" max="1295" width="13.140625" style="1" customWidth="1"/>
    <col min="1296" max="1536" width="11.42578125" style="1"/>
    <col min="1537" max="1537" width="4.7109375" style="1" customWidth="1"/>
    <col min="1538" max="1538" width="33.85546875" style="1" customWidth="1"/>
    <col min="1539" max="1539" width="39.7109375" style="1" customWidth="1"/>
    <col min="1540" max="1540" width="36.28515625" style="1" customWidth="1"/>
    <col min="1541" max="1541" width="14.4257812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6" width="11.85546875" style="1" customWidth="1"/>
    <col min="1547" max="1547" width="12.7109375" style="1" customWidth="1"/>
    <col min="1548" max="1548" width="12.42578125" style="1" customWidth="1"/>
    <col min="1549" max="1549" width="14.85546875" style="1" bestFit="1" customWidth="1"/>
    <col min="1550" max="1550" width="15.85546875" style="1" bestFit="1" customWidth="1"/>
    <col min="1551" max="1551" width="13.140625" style="1" customWidth="1"/>
    <col min="1552" max="1792" width="11.42578125" style="1"/>
    <col min="1793" max="1793" width="4.7109375" style="1" customWidth="1"/>
    <col min="1794" max="1794" width="33.85546875" style="1" customWidth="1"/>
    <col min="1795" max="1795" width="39.7109375" style="1" customWidth="1"/>
    <col min="1796" max="1796" width="36.28515625" style="1" customWidth="1"/>
    <col min="1797" max="1797" width="14.4257812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2" width="11.85546875" style="1" customWidth="1"/>
    <col min="1803" max="1803" width="12.7109375" style="1" customWidth="1"/>
    <col min="1804" max="1804" width="12.42578125" style="1" customWidth="1"/>
    <col min="1805" max="1805" width="14.85546875" style="1" bestFit="1" customWidth="1"/>
    <col min="1806" max="1806" width="15.85546875" style="1" bestFit="1" customWidth="1"/>
    <col min="1807" max="1807" width="13.140625" style="1" customWidth="1"/>
    <col min="1808" max="2048" width="11.42578125" style="1"/>
    <col min="2049" max="2049" width="4.7109375" style="1" customWidth="1"/>
    <col min="2050" max="2050" width="33.85546875" style="1" customWidth="1"/>
    <col min="2051" max="2051" width="39.7109375" style="1" customWidth="1"/>
    <col min="2052" max="2052" width="36.28515625" style="1" customWidth="1"/>
    <col min="2053" max="2053" width="14.4257812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58" width="11.85546875" style="1" customWidth="1"/>
    <col min="2059" max="2059" width="12.7109375" style="1" customWidth="1"/>
    <col min="2060" max="2060" width="12.42578125" style="1" customWidth="1"/>
    <col min="2061" max="2061" width="14.85546875" style="1" bestFit="1" customWidth="1"/>
    <col min="2062" max="2062" width="15.85546875" style="1" bestFit="1" customWidth="1"/>
    <col min="2063" max="2063" width="13.140625" style="1" customWidth="1"/>
    <col min="2064" max="2304" width="11.42578125" style="1"/>
    <col min="2305" max="2305" width="4.7109375" style="1" customWidth="1"/>
    <col min="2306" max="2306" width="33.85546875" style="1" customWidth="1"/>
    <col min="2307" max="2307" width="39.7109375" style="1" customWidth="1"/>
    <col min="2308" max="2308" width="36.28515625" style="1" customWidth="1"/>
    <col min="2309" max="2309" width="14.4257812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4" width="11.85546875" style="1" customWidth="1"/>
    <col min="2315" max="2315" width="12.7109375" style="1" customWidth="1"/>
    <col min="2316" max="2316" width="12.42578125" style="1" customWidth="1"/>
    <col min="2317" max="2317" width="14.85546875" style="1" bestFit="1" customWidth="1"/>
    <col min="2318" max="2318" width="15.85546875" style="1" bestFit="1" customWidth="1"/>
    <col min="2319" max="2319" width="13.140625" style="1" customWidth="1"/>
    <col min="2320" max="2560" width="11.42578125" style="1"/>
    <col min="2561" max="2561" width="4.7109375" style="1" customWidth="1"/>
    <col min="2562" max="2562" width="33.85546875" style="1" customWidth="1"/>
    <col min="2563" max="2563" width="39.7109375" style="1" customWidth="1"/>
    <col min="2564" max="2564" width="36.28515625" style="1" customWidth="1"/>
    <col min="2565" max="2565" width="14.4257812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0" width="11.85546875" style="1" customWidth="1"/>
    <col min="2571" max="2571" width="12.7109375" style="1" customWidth="1"/>
    <col min="2572" max="2572" width="12.42578125" style="1" customWidth="1"/>
    <col min="2573" max="2573" width="14.85546875" style="1" bestFit="1" customWidth="1"/>
    <col min="2574" max="2574" width="15.85546875" style="1" bestFit="1" customWidth="1"/>
    <col min="2575" max="2575" width="13.140625" style="1" customWidth="1"/>
    <col min="2576" max="2816" width="11.42578125" style="1"/>
    <col min="2817" max="2817" width="4.7109375" style="1" customWidth="1"/>
    <col min="2818" max="2818" width="33.85546875" style="1" customWidth="1"/>
    <col min="2819" max="2819" width="39.7109375" style="1" customWidth="1"/>
    <col min="2820" max="2820" width="36.28515625" style="1" customWidth="1"/>
    <col min="2821" max="2821" width="14.4257812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6" width="11.85546875" style="1" customWidth="1"/>
    <col min="2827" max="2827" width="12.7109375" style="1" customWidth="1"/>
    <col min="2828" max="2828" width="12.42578125" style="1" customWidth="1"/>
    <col min="2829" max="2829" width="14.85546875" style="1" bestFit="1" customWidth="1"/>
    <col min="2830" max="2830" width="15.85546875" style="1" bestFit="1" customWidth="1"/>
    <col min="2831" max="2831" width="13.140625" style="1" customWidth="1"/>
    <col min="2832" max="3072" width="11.42578125" style="1"/>
    <col min="3073" max="3073" width="4.7109375" style="1" customWidth="1"/>
    <col min="3074" max="3074" width="33.85546875" style="1" customWidth="1"/>
    <col min="3075" max="3075" width="39.7109375" style="1" customWidth="1"/>
    <col min="3076" max="3076" width="36.28515625" style="1" customWidth="1"/>
    <col min="3077" max="3077" width="14.4257812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2" width="11.85546875" style="1" customWidth="1"/>
    <col min="3083" max="3083" width="12.7109375" style="1" customWidth="1"/>
    <col min="3084" max="3084" width="12.42578125" style="1" customWidth="1"/>
    <col min="3085" max="3085" width="14.85546875" style="1" bestFit="1" customWidth="1"/>
    <col min="3086" max="3086" width="15.85546875" style="1" bestFit="1" customWidth="1"/>
    <col min="3087" max="3087" width="13.140625" style="1" customWidth="1"/>
    <col min="3088" max="3328" width="11.42578125" style="1"/>
    <col min="3329" max="3329" width="4.7109375" style="1" customWidth="1"/>
    <col min="3330" max="3330" width="33.85546875" style="1" customWidth="1"/>
    <col min="3331" max="3331" width="39.7109375" style="1" customWidth="1"/>
    <col min="3332" max="3332" width="36.28515625" style="1" customWidth="1"/>
    <col min="3333" max="3333" width="14.4257812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38" width="11.85546875" style="1" customWidth="1"/>
    <col min="3339" max="3339" width="12.7109375" style="1" customWidth="1"/>
    <col min="3340" max="3340" width="12.42578125" style="1" customWidth="1"/>
    <col min="3341" max="3341" width="14.85546875" style="1" bestFit="1" customWidth="1"/>
    <col min="3342" max="3342" width="15.85546875" style="1" bestFit="1" customWidth="1"/>
    <col min="3343" max="3343" width="13.140625" style="1" customWidth="1"/>
    <col min="3344" max="3584" width="11.42578125" style="1"/>
    <col min="3585" max="3585" width="4.7109375" style="1" customWidth="1"/>
    <col min="3586" max="3586" width="33.85546875" style="1" customWidth="1"/>
    <col min="3587" max="3587" width="39.7109375" style="1" customWidth="1"/>
    <col min="3588" max="3588" width="36.28515625" style="1" customWidth="1"/>
    <col min="3589" max="3589" width="14.4257812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4" width="11.85546875" style="1" customWidth="1"/>
    <col min="3595" max="3595" width="12.7109375" style="1" customWidth="1"/>
    <col min="3596" max="3596" width="12.42578125" style="1" customWidth="1"/>
    <col min="3597" max="3597" width="14.85546875" style="1" bestFit="1" customWidth="1"/>
    <col min="3598" max="3598" width="15.85546875" style="1" bestFit="1" customWidth="1"/>
    <col min="3599" max="3599" width="13.140625" style="1" customWidth="1"/>
    <col min="3600" max="3840" width="11.42578125" style="1"/>
    <col min="3841" max="3841" width="4.7109375" style="1" customWidth="1"/>
    <col min="3842" max="3842" width="33.85546875" style="1" customWidth="1"/>
    <col min="3843" max="3843" width="39.7109375" style="1" customWidth="1"/>
    <col min="3844" max="3844" width="36.28515625" style="1" customWidth="1"/>
    <col min="3845" max="3845" width="14.4257812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0" width="11.85546875" style="1" customWidth="1"/>
    <col min="3851" max="3851" width="12.7109375" style="1" customWidth="1"/>
    <col min="3852" max="3852" width="12.42578125" style="1" customWidth="1"/>
    <col min="3853" max="3853" width="14.85546875" style="1" bestFit="1" customWidth="1"/>
    <col min="3854" max="3854" width="15.85546875" style="1" bestFit="1" customWidth="1"/>
    <col min="3855" max="3855" width="13.140625" style="1" customWidth="1"/>
    <col min="3856" max="4096" width="11.42578125" style="1"/>
    <col min="4097" max="4097" width="4.7109375" style="1" customWidth="1"/>
    <col min="4098" max="4098" width="33.85546875" style="1" customWidth="1"/>
    <col min="4099" max="4099" width="39.7109375" style="1" customWidth="1"/>
    <col min="4100" max="4100" width="36.28515625" style="1" customWidth="1"/>
    <col min="4101" max="4101" width="14.4257812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6" width="11.85546875" style="1" customWidth="1"/>
    <col min="4107" max="4107" width="12.7109375" style="1" customWidth="1"/>
    <col min="4108" max="4108" width="12.42578125" style="1" customWidth="1"/>
    <col min="4109" max="4109" width="14.85546875" style="1" bestFit="1" customWidth="1"/>
    <col min="4110" max="4110" width="15.85546875" style="1" bestFit="1" customWidth="1"/>
    <col min="4111" max="4111" width="13.140625" style="1" customWidth="1"/>
    <col min="4112" max="4352" width="11.42578125" style="1"/>
    <col min="4353" max="4353" width="4.7109375" style="1" customWidth="1"/>
    <col min="4354" max="4354" width="33.85546875" style="1" customWidth="1"/>
    <col min="4355" max="4355" width="39.7109375" style="1" customWidth="1"/>
    <col min="4356" max="4356" width="36.28515625" style="1" customWidth="1"/>
    <col min="4357" max="4357" width="14.4257812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2" width="11.85546875" style="1" customWidth="1"/>
    <col min="4363" max="4363" width="12.7109375" style="1" customWidth="1"/>
    <col min="4364" max="4364" width="12.42578125" style="1" customWidth="1"/>
    <col min="4365" max="4365" width="14.85546875" style="1" bestFit="1" customWidth="1"/>
    <col min="4366" max="4366" width="15.85546875" style="1" bestFit="1" customWidth="1"/>
    <col min="4367" max="4367" width="13.140625" style="1" customWidth="1"/>
    <col min="4368" max="4608" width="11.42578125" style="1"/>
    <col min="4609" max="4609" width="4.7109375" style="1" customWidth="1"/>
    <col min="4610" max="4610" width="33.85546875" style="1" customWidth="1"/>
    <col min="4611" max="4611" width="39.7109375" style="1" customWidth="1"/>
    <col min="4612" max="4612" width="36.28515625" style="1" customWidth="1"/>
    <col min="4613" max="4613" width="14.4257812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18" width="11.85546875" style="1" customWidth="1"/>
    <col min="4619" max="4619" width="12.7109375" style="1" customWidth="1"/>
    <col min="4620" max="4620" width="12.42578125" style="1" customWidth="1"/>
    <col min="4621" max="4621" width="14.85546875" style="1" bestFit="1" customWidth="1"/>
    <col min="4622" max="4622" width="15.85546875" style="1" bestFit="1" customWidth="1"/>
    <col min="4623" max="4623" width="13.140625" style="1" customWidth="1"/>
    <col min="4624" max="4864" width="11.42578125" style="1"/>
    <col min="4865" max="4865" width="4.7109375" style="1" customWidth="1"/>
    <col min="4866" max="4866" width="33.85546875" style="1" customWidth="1"/>
    <col min="4867" max="4867" width="39.7109375" style="1" customWidth="1"/>
    <col min="4868" max="4868" width="36.28515625" style="1" customWidth="1"/>
    <col min="4869" max="4869" width="14.4257812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4" width="11.85546875" style="1" customWidth="1"/>
    <col min="4875" max="4875" width="12.7109375" style="1" customWidth="1"/>
    <col min="4876" max="4876" width="12.42578125" style="1" customWidth="1"/>
    <col min="4877" max="4877" width="14.85546875" style="1" bestFit="1" customWidth="1"/>
    <col min="4878" max="4878" width="15.85546875" style="1" bestFit="1" customWidth="1"/>
    <col min="4879" max="4879" width="13.140625" style="1" customWidth="1"/>
    <col min="4880" max="5120" width="11.42578125" style="1"/>
    <col min="5121" max="5121" width="4.7109375" style="1" customWidth="1"/>
    <col min="5122" max="5122" width="33.85546875" style="1" customWidth="1"/>
    <col min="5123" max="5123" width="39.7109375" style="1" customWidth="1"/>
    <col min="5124" max="5124" width="36.28515625" style="1" customWidth="1"/>
    <col min="5125" max="5125" width="14.4257812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0" width="11.85546875" style="1" customWidth="1"/>
    <col min="5131" max="5131" width="12.7109375" style="1" customWidth="1"/>
    <col min="5132" max="5132" width="12.42578125" style="1" customWidth="1"/>
    <col min="5133" max="5133" width="14.85546875" style="1" bestFit="1" customWidth="1"/>
    <col min="5134" max="5134" width="15.85546875" style="1" bestFit="1" customWidth="1"/>
    <col min="5135" max="5135" width="13.140625" style="1" customWidth="1"/>
    <col min="5136" max="5376" width="11.42578125" style="1"/>
    <col min="5377" max="5377" width="4.7109375" style="1" customWidth="1"/>
    <col min="5378" max="5378" width="33.85546875" style="1" customWidth="1"/>
    <col min="5379" max="5379" width="39.7109375" style="1" customWidth="1"/>
    <col min="5380" max="5380" width="36.28515625" style="1" customWidth="1"/>
    <col min="5381" max="5381" width="14.4257812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6" width="11.85546875" style="1" customWidth="1"/>
    <col min="5387" max="5387" width="12.7109375" style="1" customWidth="1"/>
    <col min="5388" max="5388" width="12.42578125" style="1" customWidth="1"/>
    <col min="5389" max="5389" width="14.85546875" style="1" bestFit="1" customWidth="1"/>
    <col min="5390" max="5390" width="15.85546875" style="1" bestFit="1" customWidth="1"/>
    <col min="5391" max="5391" width="13.140625" style="1" customWidth="1"/>
    <col min="5392" max="5632" width="11.42578125" style="1"/>
    <col min="5633" max="5633" width="4.7109375" style="1" customWidth="1"/>
    <col min="5634" max="5634" width="33.85546875" style="1" customWidth="1"/>
    <col min="5635" max="5635" width="39.7109375" style="1" customWidth="1"/>
    <col min="5636" max="5636" width="36.28515625" style="1" customWidth="1"/>
    <col min="5637" max="5637" width="14.4257812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2" width="11.85546875" style="1" customWidth="1"/>
    <col min="5643" max="5643" width="12.7109375" style="1" customWidth="1"/>
    <col min="5644" max="5644" width="12.42578125" style="1" customWidth="1"/>
    <col min="5645" max="5645" width="14.85546875" style="1" bestFit="1" customWidth="1"/>
    <col min="5646" max="5646" width="15.85546875" style="1" bestFit="1" customWidth="1"/>
    <col min="5647" max="5647" width="13.140625" style="1" customWidth="1"/>
    <col min="5648" max="5888" width="11.42578125" style="1"/>
    <col min="5889" max="5889" width="4.7109375" style="1" customWidth="1"/>
    <col min="5890" max="5890" width="33.85546875" style="1" customWidth="1"/>
    <col min="5891" max="5891" width="39.7109375" style="1" customWidth="1"/>
    <col min="5892" max="5892" width="36.28515625" style="1" customWidth="1"/>
    <col min="5893" max="5893" width="14.4257812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898" width="11.85546875" style="1" customWidth="1"/>
    <col min="5899" max="5899" width="12.7109375" style="1" customWidth="1"/>
    <col min="5900" max="5900" width="12.42578125" style="1" customWidth="1"/>
    <col min="5901" max="5901" width="14.85546875" style="1" bestFit="1" customWidth="1"/>
    <col min="5902" max="5902" width="15.85546875" style="1" bestFit="1" customWidth="1"/>
    <col min="5903" max="5903" width="13.140625" style="1" customWidth="1"/>
    <col min="5904" max="6144" width="11.42578125" style="1"/>
    <col min="6145" max="6145" width="4.7109375" style="1" customWidth="1"/>
    <col min="6146" max="6146" width="33.85546875" style="1" customWidth="1"/>
    <col min="6147" max="6147" width="39.7109375" style="1" customWidth="1"/>
    <col min="6148" max="6148" width="36.28515625" style="1" customWidth="1"/>
    <col min="6149" max="6149" width="14.4257812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4" width="11.85546875" style="1" customWidth="1"/>
    <col min="6155" max="6155" width="12.7109375" style="1" customWidth="1"/>
    <col min="6156" max="6156" width="12.42578125" style="1" customWidth="1"/>
    <col min="6157" max="6157" width="14.85546875" style="1" bestFit="1" customWidth="1"/>
    <col min="6158" max="6158" width="15.85546875" style="1" bestFit="1" customWidth="1"/>
    <col min="6159" max="6159" width="13.140625" style="1" customWidth="1"/>
    <col min="6160" max="6400" width="11.42578125" style="1"/>
    <col min="6401" max="6401" width="4.7109375" style="1" customWidth="1"/>
    <col min="6402" max="6402" width="33.85546875" style="1" customWidth="1"/>
    <col min="6403" max="6403" width="39.7109375" style="1" customWidth="1"/>
    <col min="6404" max="6404" width="36.28515625" style="1" customWidth="1"/>
    <col min="6405" max="6405" width="14.4257812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0" width="11.85546875" style="1" customWidth="1"/>
    <col min="6411" max="6411" width="12.7109375" style="1" customWidth="1"/>
    <col min="6412" max="6412" width="12.42578125" style="1" customWidth="1"/>
    <col min="6413" max="6413" width="14.85546875" style="1" bestFit="1" customWidth="1"/>
    <col min="6414" max="6414" width="15.85546875" style="1" bestFit="1" customWidth="1"/>
    <col min="6415" max="6415" width="13.140625" style="1" customWidth="1"/>
    <col min="6416" max="6656" width="11.42578125" style="1"/>
    <col min="6657" max="6657" width="4.7109375" style="1" customWidth="1"/>
    <col min="6658" max="6658" width="33.85546875" style="1" customWidth="1"/>
    <col min="6659" max="6659" width="39.7109375" style="1" customWidth="1"/>
    <col min="6660" max="6660" width="36.28515625" style="1" customWidth="1"/>
    <col min="6661" max="6661" width="14.4257812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6" width="11.85546875" style="1" customWidth="1"/>
    <col min="6667" max="6667" width="12.7109375" style="1" customWidth="1"/>
    <col min="6668" max="6668" width="12.42578125" style="1" customWidth="1"/>
    <col min="6669" max="6669" width="14.85546875" style="1" bestFit="1" customWidth="1"/>
    <col min="6670" max="6670" width="15.85546875" style="1" bestFit="1" customWidth="1"/>
    <col min="6671" max="6671" width="13.140625" style="1" customWidth="1"/>
    <col min="6672" max="6912" width="11.42578125" style="1"/>
    <col min="6913" max="6913" width="4.7109375" style="1" customWidth="1"/>
    <col min="6914" max="6914" width="33.85546875" style="1" customWidth="1"/>
    <col min="6915" max="6915" width="39.7109375" style="1" customWidth="1"/>
    <col min="6916" max="6916" width="36.28515625" style="1" customWidth="1"/>
    <col min="6917" max="6917" width="14.4257812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2" width="11.85546875" style="1" customWidth="1"/>
    <col min="6923" max="6923" width="12.7109375" style="1" customWidth="1"/>
    <col min="6924" max="6924" width="12.42578125" style="1" customWidth="1"/>
    <col min="6925" max="6925" width="14.85546875" style="1" bestFit="1" customWidth="1"/>
    <col min="6926" max="6926" width="15.85546875" style="1" bestFit="1" customWidth="1"/>
    <col min="6927" max="6927" width="13.140625" style="1" customWidth="1"/>
    <col min="6928" max="7168" width="11.42578125" style="1"/>
    <col min="7169" max="7169" width="4.7109375" style="1" customWidth="1"/>
    <col min="7170" max="7170" width="33.85546875" style="1" customWidth="1"/>
    <col min="7171" max="7171" width="39.7109375" style="1" customWidth="1"/>
    <col min="7172" max="7172" width="36.28515625" style="1" customWidth="1"/>
    <col min="7173" max="7173" width="14.4257812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78" width="11.85546875" style="1" customWidth="1"/>
    <col min="7179" max="7179" width="12.7109375" style="1" customWidth="1"/>
    <col min="7180" max="7180" width="12.42578125" style="1" customWidth="1"/>
    <col min="7181" max="7181" width="14.85546875" style="1" bestFit="1" customWidth="1"/>
    <col min="7182" max="7182" width="15.85546875" style="1" bestFit="1" customWidth="1"/>
    <col min="7183" max="7183" width="13.140625" style="1" customWidth="1"/>
    <col min="7184" max="7424" width="11.42578125" style="1"/>
    <col min="7425" max="7425" width="4.7109375" style="1" customWidth="1"/>
    <col min="7426" max="7426" width="33.85546875" style="1" customWidth="1"/>
    <col min="7427" max="7427" width="39.7109375" style="1" customWidth="1"/>
    <col min="7428" max="7428" width="36.28515625" style="1" customWidth="1"/>
    <col min="7429" max="7429" width="14.4257812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4" width="11.85546875" style="1" customWidth="1"/>
    <col min="7435" max="7435" width="12.7109375" style="1" customWidth="1"/>
    <col min="7436" max="7436" width="12.42578125" style="1" customWidth="1"/>
    <col min="7437" max="7437" width="14.85546875" style="1" bestFit="1" customWidth="1"/>
    <col min="7438" max="7438" width="15.85546875" style="1" bestFit="1" customWidth="1"/>
    <col min="7439" max="7439" width="13.140625" style="1" customWidth="1"/>
    <col min="7440" max="7680" width="11.42578125" style="1"/>
    <col min="7681" max="7681" width="4.7109375" style="1" customWidth="1"/>
    <col min="7682" max="7682" width="33.85546875" style="1" customWidth="1"/>
    <col min="7683" max="7683" width="39.7109375" style="1" customWidth="1"/>
    <col min="7684" max="7684" width="36.28515625" style="1" customWidth="1"/>
    <col min="7685" max="7685" width="14.4257812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0" width="11.85546875" style="1" customWidth="1"/>
    <col min="7691" max="7691" width="12.7109375" style="1" customWidth="1"/>
    <col min="7692" max="7692" width="12.42578125" style="1" customWidth="1"/>
    <col min="7693" max="7693" width="14.85546875" style="1" bestFit="1" customWidth="1"/>
    <col min="7694" max="7694" width="15.85546875" style="1" bestFit="1" customWidth="1"/>
    <col min="7695" max="7695" width="13.140625" style="1" customWidth="1"/>
    <col min="7696" max="7936" width="11.42578125" style="1"/>
    <col min="7937" max="7937" width="4.7109375" style="1" customWidth="1"/>
    <col min="7938" max="7938" width="33.85546875" style="1" customWidth="1"/>
    <col min="7939" max="7939" width="39.7109375" style="1" customWidth="1"/>
    <col min="7940" max="7940" width="36.28515625" style="1" customWidth="1"/>
    <col min="7941" max="7941" width="14.4257812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6" width="11.85546875" style="1" customWidth="1"/>
    <col min="7947" max="7947" width="12.7109375" style="1" customWidth="1"/>
    <col min="7948" max="7948" width="12.42578125" style="1" customWidth="1"/>
    <col min="7949" max="7949" width="14.85546875" style="1" bestFit="1" customWidth="1"/>
    <col min="7950" max="7950" width="15.85546875" style="1" bestFit="1" customWidth="1"/>
    <col min="7951" max="7951" width="13.140625" style="1" customWidth="1"/>
    <col min="7952" max="8192" width="11.42578125" style="1"/>
    <col min="8193" max="8193" width="4.7109375" style="1" customWidth="1"/>
    <col min="8194" max="8194" width="33.85546875" style="1" customWidth="1"/>
    <col min="8195" max="8195" width="39.7109375" style="1" customWidth="1"/>
    <col min="8196" max="8196" width="36.28515625" style="1" customWidth="1"/>
    <col min="8197" max="8197" width="14.4257812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2" width="11.85546875" style="1" customWidth="1"/>
    <col min="8203" max="8203" width="12.7109375" style="1" customWidth="1"/>
    <col min="8204" max="8204" width="12.42578125" style="1" customWidth="1"/>
    <col min="8205" max="8205" width="14.85546875" style="1" bestFit="1" customWidth="1"/>
    <col min="8206" max="8206" width="15.85546875" style="1" bestFit="1" customWidth="1"/>
    <col min="8207" max="8207" width="13.140625" style="1" customWidth="1"/>
    <col min="8208" max="8448" width="11.42578125" style="1"/>
    <col min="8449" max="8449" width="4.7109375" style="1" customWidth="1"/>
    <col min="8450" max="8450" width="33.85546875" style="1" customWidth="1"/>
    <col min="8451" max="8451" width="39.7109375" style="1" customWidth="1"/>
    <col min="8452" max="8452" width="36.28515625" style="1" customWidth="1"/>
    <col min="8453" max="8453" width="14.4257812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58" width="11.85546875" style="1" customWidth="1"/>
    <col min="8459" max="8459" width="12.7109375" style="1" customWidth="1"/>
    <col min="8460" max="8460" width="12.42578125" style="1" customWidth="1"/>
    <col min="8461" max="8461" width="14.85546875" style="1" bestFit="1" customWidth="1"/>
    <col min="8462" max="8462" width="15.85546875" style="1" bestFit="1" customWidth="1"/>
    <col min="8463" max="8463" width="13.140625" style="1" customWidth="1"/>
    <col min="8464" max="8704" width="11.42578125" style="1"/>
    <col min="8705" max="8705" width="4.7109375" style="1" customWidth="1"/>
    <col min="8706" max="8706" width="33.85546875" style="1" customWidth="1"/>
    <col min="8707" max="8707" width="39.7109375" style="1" customWidth="1"/>
    <col min="8708" max="8708" width="36.28515625" style="1" customWidth="1"/>
    <col min="8709" max="8709" width="14.4257812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4" width="11.85546875" style="1" customWidth="1"/>
    <col min="8715" max="8715" width="12.7109375" style="1" customWidth="1"/>
    <col min="8716" max="8716" width="12.42578125" style="1" customWidth="1"/>
    <col min="8717" max="8717" width="14.85546875" style="1" bestFit="1" customWidth="1"/>
    <col min="8718" max="8718" width="15.85546875" style="1" bestFit="1" customWidth="1"/>
    <col min="8719" max="8719" width="13.140625" style="1" customWidth="1"/>
    <col min="8720" max="8960" width="11.42578125" style="1"/>
    <col min="8961" max="8961" width="4.7109375" style="1" customWidth="1"/>
    <col min="8962" max="8962" width="33.85546875" style="1" customWidth="1"/>
    <col min="8963" max="8963" width="39.7109375" style="1" customWidth="1"/>
    <col min="8964" max="8964" width="36.28515625" style="1" customWidth="1"/>
    <col min="8965" max="8965" width="14.4257812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0" width="11.85546875" style="1" customWidth="1"/>
    <col min="8971" max="8971" width="12.7109375" style="1" customWidth="1"/>
    <col min="8972" max="8972" width="12.42578125" style="1" customWidth="1"/>
    <col min="8973" max="8973" width="14.85546875" style="1" bestFit="1" customWidth="1"/>
    <col min="8974" max="8974" width="15.85546875" style="1" bestFit="1" customWidth="1"/>
    <col min="8975" max="8975" width="13.140625" style="1" customWidth="1"/>
    <col min="8976" max="9216" width="11.42578125" style="1"/>
    <col min="9217" max="9217" width="4.7109375" style="1" customWidth="1"/>
    <col min="9218" max="9218" width="33.85546875" style="1" customWidth="1"/>
    <col min="9219" max="9219" width="39.7109375" style="1" customWidth="1"/>
    <col min="9220" max="9220" width="36.28515625" style="1" customWidth="1"/>
    <col min="9221" max="9221" width="14.4257812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6" width="11.85546875" style="1" customWidth="1"/>
    <col min="9227" max="9227" width="12.7109375" style="1" customWidth="1"/>
    <col min="9228" max="9228" width="12.42578125" style="1" customWidth="1"/>
    <col min="9229" max="9229" width="14.85546875" style="1" bestFit="1" customWidth="1"/>
    <col min="9230" max="9230" width="15.85546875" style="1" bestFit="1" customWidth="1"/>
    <col min="9231" max="9231" width="13.140625" style="1" customWidth="1"/>
    <col min="9232" max="9472" width="11.42578125" style="1"/>
    <col min="9473" max="9473" width="4.7109375" style="1" customWidth="1"/>
    <col min="9474" max="9474" width="33.85546875" style="1" customWidth="1"/>
    <col min="9475" max="9475" width="39.7109375" style="1" customWidth="1"/>
    <col min="9476" max="9476" width="36.28515625" style="1" customWidth="1"/>
    <col min="9477" max="9477" width="14.4257812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2" width="11.85546875" style="1" customWidth="1"/>
    <col min="9483" max="9483" width="12.7109375" style="1" customWidth="1"/>
    <col min="9484" max="9484" width="12.42578125" style="1" customWidth="1"/>
    <col min="9485" max="9485" width="14.85546875" style="1" bestFit="1" customWidth="1"/>
    <col min="9486" max="9486" width="15.85546875" style="1" bestFit="1" customWidth="1"/>
    <col min="9487" max="9487" width="13.140625" style="1" customWidth="1"/>
    <col min="9488" max="9728" width="11.42578125" style="1"/>
    <col min="9729" max="9729" width="4.7109375" style="1" customWidth="1"/>
    <col min="9730" max="9730" width="33.85546875" style="1" customWidth="1"/>
    <col min="9731" max="9731" width="39.7109375" style="1" customWidth="1"/>
    <col min="9732" max="9732" width="36.28515625" style="1" customWidth="1"/>
    <col min="9733" max="9733" width="14.4257812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38" width="11.85546875" style="1" customWidth="1"/>
    <col min="9739" max="9739" width="12.7109375" style="1" customWidth="1"/>
    <col min="9740" max="9740" width="12.42578125" style="1" customWidth="1"/>
    <col min="9741" max="9741" width="14.85546875" style="1" bestFit="1" customWidth="1"/>
    <col min="9742" max="9742" width="15.85546875" style="1" bestFit="1" customWidth="1"/>
    <col min="9743" max="9743" width="13.140625" style="1" customWidth="1"/>
    <col min="9744" max="9984" width="11.42578125" style="1"/>
    <col min="9985" max="9985" width="4.7109375" style="1" customWidth="1"/>
    <col min="9986" max="9986" width="33.85546875" style="1" customWidth="1"/>
    <col min="9987" max="9987" width="39.7109375" style="1" customWidth="1"/>
    <col min="9988" max="9988" width="36.28515625" style="1" customWidth="1"/>
    <col min="9989" max="9989" width="14.4257812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4" width="11.85546875" style="1" customWidth="1"/>
    <col min="9995" max="9995" width="12.7109375" style="1" customWidth="1"/>
    <col min="9996" max="9996" width="12.42578125" style="1" customWidth="1"/>
    <col min="9997" max="9997" width="14.85546875" style="1" bestFit="1" customWidth="1"/>
    <col min="9998" max="9998" width="15.85546875" style="1" bestFit="1" customWidth="1"/>
    <col min="9999" max="9999" width="13.140625" style="1" customWidth="1"/>
    <col min="10000" max="10240" width="11.42578125" style="1"/>
    <col min="10241" max="10241" width="4.7109375" style="1" customWidth="1"/>
    <col min="10242" max="10242" width="33.85546875" style="1" customWidth="1"/>
    <col min="10243" max="10243" width="39.7109375" style="1" customWidth="1"/>
    <col min="10244" max="10244" width="36.28515625" style="1" customWidth="1"/>
    <col min="10245" max="10245" width="14.4257812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0" width="11.85546875" style="1" customWidth="1"/>
    <col min="10251" max="10251" width="12.7109375" style="1" customWidth="1"/>
    <col min="10252" max="10252" width="12.42578125" style="1" customWidth="1"/>
    <col min="10253" max="10253" width="14.85546875" style="1" bestFit="1" customWidth="1"/>
    <col min="10254" max="10254" width="15.85546875" style="1" bestFit="1" customWidth="1"/>
    <col min="10255" max="10255" width="13.140625" style="1" customWidth="1"/>
    <col min="10256" max="10496" width="11.42578125" style="1"/>
    <col min="10497" max="10497" width="4.7109375" style="1" customWidth="1"/>
    <col min="10498" max="10498" width="33.85546875" style="1" customWidth="1"/>
    <col min="10499" max="10499" width="39.7109375" style="1" customWidth="1"/>
    <col min="10500" max="10500" width="36.28515625" style="1" customWidth="1"/>
    <col min="10501" max="10501" width="14.4257812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6" width="11.85546875" style="1" customWidth="1"/>
    <col min="10507" max="10507" width="12.7109375" style="1" customWidth="1"/>
    <col min="10508" max="10508" width="12.42578125" style="1" customWidth="1"/>
    <col min="10509" max="10509" width="14.85546875" style="1" bestFit="1" customWidth="1"/>
    <col min="10510" max="10510" width="15.85546875" style="1" bestFit="1" customWidth="1"/>
    <col min="10511" max="10511" width="13.140625" style="1" customWidth="1"/>
    <col min="10512" max="10752" width="11.42578125" style="1"/>
    <col min="10753" max="10753" width="4.7109375" style="1" customWidth="1"/>
    <col min="10754" max="10754" width="33.85546875" style="1" customWidth="1"/>
    <col min="10755" max="10755" width="39.7109375" style="1" customWidth="1"/>
    <col min="10756" max="10756" width="36.28515625" style="1" customWidth="1"/>
    <col min="10757" max="10757" width="14.4257812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2" width="11.85546875" style="1" customWidth="1"/>
    <col min="10763" max="10763" width="12.7109375" style="1" customWidth="1"/>
    <col min="10764" max="10764" width="12.42578125" style="1" customWidth="1"/>
    <col min="10765" max="10765" width="14.85546875" style="1" bestFit="1" customWidth="1"/>
    <col min="10766" max="10766" width="15.85546875" style="1" bestFit="1" customWidth="1"/>
    <col min="10767" max="10767" width="13.140625" style="1" customWidth="1"/>
    <col min="10768" max="11008" width="11.42578125" style="1"/>
    <col min="11009" max="11009" width="4.7109375" style="1" customWidth="1"/>
    <col min="11010" max="11010" width="33.85546875" style="1" customWidth="1"/>
    <col min="11011" max="11011" width="39.7109375" style="1" customWidth="1"/>
    <col min="11012" max="11012" width="36.28515625" style="1" customWidth="1"/>
    <col min="11013" max="11013" width="14.4257812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18" width="11.85546875" style="1" customWidth="1"/>
    <col min="11019" max="11019" width="12.7109375" style="1" customWidth="1"/>
    <col min="11020" max="11020" width="12.42578125" style="1" customWidth="1"/>
    <col min="11021" max="11021" width="14.85546875" style="1" bestFit="1" customWidth="1"/>
    <col min="11022" max="11022" width="15.85546875" style="1" bestFit="1" customWidth="1"/>
    <col min="11023" max="11023" width="13.140625" style="1" customWidth="1"/>
    <col min="11024" max="11264" width="11.42578125" style="1"/>
    <col min="11265" max="11265" width="4.7109375" style="1" customWidth="1"/>
    <col min="11266" max="11266" width="33.85546875" style="1" customWidth="1"/>
    <col min="11267" max="11267" width="39.7109375" style="1" customWidth="1"/>
    <col min="11268" max="11268" width="36.28515625" style="1" customWidth="1"/>
    <col min="11269" max="11269" width="14.4257812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4" width="11.85546875" style="1" customWidth="1"/>
    <col min="11275" max="11275" width="12.7109375" style="1" customWidth="1"/>
    <col min="11276" max="11276" width="12.42578125" style="1" customWidth="1"/>
    <col min="11277" max="11277" width="14.85546875" style="1" bestFit="1" customWidth="1"/>
    <col min="11278" max="11278" width="15.85546875" style="1" bestFit="1" customWidth="1"/>
    <col min="11279" max="11279" width="13.140625" style="1" customWidth="1"/>
    <col min="11280" max="11520" width="11.42578125" style="1"/>
    <col min="11521" max="11521" width="4.7109375" style="1" customWidth="1"/>
    <col min="11522" max="11522" width="33.85546875" style="1" customWidth="1"/>
    <col min="11523" max="11523" width="39.7109375" style="1" customWidth="1"/>
    <col min="11524" max="11524" width="36.28515625" style="1" customWidth="1"/>
    <col min="11525" max="11525" width="14.4257812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0" width="11.85546875" style="1" customWidth="1"/>
    <col min="11531" max="11531" width="12.7109375" style="1" customWidth="1"/>
    <col min="11532" max="11532" width="12.42578125" style="1" customWidth="1"/>
    <col min="11533" max="11533" width="14.85546875" style="1" bestFit="1" customWidth="1"/>
    <col min="11534" max="11534" width="15.85546875" style="1" bestFit="1" customWidth="1"/>
    <col min="11535" max="11535" width="13.140625" style="1" customWidth="1"/>
    <col min="11536" max="11776" width="11.42578125" style="1"/>
    <col min="11777" max="11777" width="4.7109375" style="1" customWidth="1"/>
    <col min="11778" max="11778" width="33.85546875" style="1" customWidth="1"/>
    <col min="11779" max="11779" width="39.7109375" style="1" customWidth="1"/>
    <col min="11780" max="11780" width="36.28515625" style="1" customWidth="1"/>
    <col min="11781" max="11781" width="14.4257812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6" width="11.85546875" style="1" customWidth="1"/>
    <col min="11787" max="11787" width="12.7109375" style="1" customWidth="1"/>
    <col min="11788" max="11788" width="12.42578125" style="1" customWidth="1"/>
    <col min="11789" max="11789" width="14.85546875" style="1" bestFit="1" customWidth="1"/>
    <col min="11790" max="11790" width="15.85546875" style="1" bestFit="1" customWidth="1"/>
    <col min="11791" max="11791" width="13.140625" style="1" customWidth="1"/>
    <col min="11792" max="12032" width="11.42578125" style="1"/>
    <col min="12033" max="12033" width="4.7109375" style="1" customWidth="1"/>
    <col min="12034" max="12034" width="33.85546875" style="1" customWidth="1"/>
    <col min="12035" max="12035" width="39.7109375" style="1" customWidth="1"/>
    <col min="12036" max="12036" width="36.28515625" style="1" customWidth="1"/>
    <col min="12037" max="12037" width="14.4257812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2" width="11.85546875" style="1" customWidth="1"/>
    <col min="12043" max="12043" width="12.7109375" style="1" customWidth="1"/>
    <col min="12044" max="12044" width="12.42578125" style="1" customWidth="1"/>
    <col min="12045" max="12045" width="14.85546875" style="1" bestFit="1" customWidth="1"/>
    <col min="12046" max="12046" width="15.85546875" style="1" bestFit="1" customWidth="1"/>
    <col min="12047" max="12047" width="13.140625" style="1" customWidth="1"/>
    <col min="12048" max="12288" width="11.42578125" style="1"/>
    <col min="12289" max="12289" width="4.7109375" style="1" customWidth="1"/>
    <col min="12290" max="12290" width="33.85546875" style="1" customWidth="1"/>
    <col min="12291" max="12291" width="39.7109375" style="1" customWidth="1"/>
    <col min="12292" max="12292" width="36.28515625" style="1" customWidth="1"/>
    <col min="12293" max="12293" width="14.4257812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298" width="11.85546875" style="1" customWidth="1"/>
    <col min="12299" max="12299" width="12.7109375" style="1" customWidth="1"/>
    <col min="12300" max="12300" width="12.42578125" style="1" customWidth="1"/>
    <col min="12301" max="12301" width="14.85546875" style="1" bestFit="1" customWidth="1"/>
    <col min="12302" max="12302" width="15.85546875" style="1" bestFit="1" customWidth="1"/>
    <col min="12303" max="12303" width="13.140625" style="1" customWidth="1"/>
    <col min="12304" max="12544" width="11.42578125" style="1"/>
    <col min="12545" max="12545" width="4.7109375" style="1" customWidth="1"/>
    <col min="12546" max="12546" width="33.85546875" style="1" customWidth="1"/>
    <col min="12547" max="12547" width="39.7109375" style="1" customWidth="1"/>
    <col min="12548" max="12548" width="36.28515625" style="1" customWidth="1"/>
    <col min="12549" max="12549" width="14.4257812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4" width="11.85546875" style="1" customWidth="1"/>
    <col min="12555" max="12555" width="12.7109375" style="1" customWidth="1"/>
    <col min="12556" max="12556" width="12.42578125" style="1" customWidth="1"/>
    <col min="12557" max="12557" width="14.85546875" style="1" bestFit="1" customWidth="1"/>
    <col min="12558" max="12558" width="15.85546875" style="1" bestFit="1" customWidth="1"/>
    <col min="12559" max="12559" width="13.140625" style="1" customWidth="1"/>
    <col min="12560" max="12800" width="11.42578125" style="1"/>
    <col min="12801" max="12801" width="4.7109375" style="1" customWidth="1"/>
    <col min="12802" max="12802" width="33.85546875" style="1" customWidth="1"/>
    <col min="12803" max="12803" width="39.7109375" style="1" customWidth="1"/>
    <col min="12804" max="12804" width="36.28515625" style="1" customWidth="1"/>
    <col min="12805" max="12805" width="14.4257812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0" width="11.85546875" style="1" customWidth="1"/>
    <col min="12811" max="12811" width="12.7109375" style="1" customWidth="1"/>
    <col min="12812" max="12812" width="12.42578125" style="1" customWidth="1"/>
    <col min="12813" max="12813" width="14.85546875" style="1" bestFit="1" customWidth="1"/>
    <col min="12814" max="12814" width="15.85546875" style="1" bestFit="1" customWidth="1"/>
    <col min="12815" max="12815" width="13.140625" style="1" customWidth="1"/>
    <col min="12816" max="13056" width="11.42578125" style="1"/>
    <col min="13057" max="13057" width="4.7109375" style="1" customWidth="1"/>
    <col min="13058" max="13058" width="33.85546875" style="1" customWidth="1"/>
    <col min="13059" max="13059" width="39.7109375" style="1" customWidth="1"/>
    <col min="13060" max="13060" width="36.28515625" style="1" customWidth="1"/>
    <col min="13061" max="13061" width="14.4257812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6" width="11.85546875" style="1" customWidth="1"/>
    <col min="13067" max="13067" width="12.7109375" style="1" customWidth="1"/>
    <col min="13068" max="13068" width="12.42578125" style="1" customWidth="1"/>
    <col min="13069" max="13069" width="14.85546875" style="1" bestFit="1" customWidth="1"/>
    <col min="13070" max="13070" width="15.85546875" style="1" bestFit="1" customWidth="1"/>
    <col min="13071" max="13071" width="13.140625" style="1" customWidth="1"/>
    <col min="13072" max="13312" width="11.42578125" style="1"/>
    <col min="13313" max="13313" width="4.7109375" style="1" customWidth="1"/>
    <col min="13314" max="13314" width="33.85546875" style="1" customWidth="1"/>
    <col min="13315" max="13315" width="39.7109375" style="1" customWidth="1"/>
    <col min="13316" max="13316" width="36.28515625" style="1" customWidth="1"/>
    <col min="13317" max="13317" width="14.4257812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2" width="11.85546875" style="1" customWidth="1"/>
    <col min="13323" max="13323" width="12.7109375" style="1" customWidth="1"/>
    <col min="13324" max="13324" width="12.42578125" style="1" customWidth="1"/>
    <col min="13325" max="13325" width="14.85546875" style="1" bestFit="1" customWidth="1"/>
    <col min="13326" max="13326" width="15.85546875" style="1" bestFit="1" customWidth="1"/>
    <col min="13327" max="13327" width="13.140625" style="1" customWidth="1"/>
    <col min="13328" max="13568" width="11.42578125" style="1"/>
    <col min="13569" max="13569" width="4.7109375" style="1" customWidth="1"/>
    <col min="13570" max="13570" width="33.85546875" style="1" customWidth="1"/>
    <col min="13571" max="13571" width="39.7109375" style="1" customWidth="1"/>
    <col min="13572" max="13572" width="36.28515625" style="1" customWidth="1"/>
    <col min="13573" max="13573" width="14.4257812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78" width="11.85546875" style="1" customWidth="1"/>
    <col min="13579" max="13579" width="12.7109375" style="1" customWidth="1"/>
    <col min="13580" max="13580" width="12.42578125" style="1" customWidth="1"/>
    <col min="13581" max="13581" width="14.85546875" style="1" bestFit="1" customWidth="1"/>
    <col min="13582" max="13582" width="15.85546875" style="1" bestFit="1" customWidth="1"/>
    <col min="13583" max="13583" width="13.140625" style="1" customWidth="1"/>
    <col min="13584" max="13824" width="11.42578125" style="1"/>
    <col min="13825" max="13825" width="4.7109375" style="1" customWidth="1"/>
    <col min="13826" max="13826" width="33.85546875" style="1" customWidth="1"/>
    <col min="13827" max="13827" width="39.7109375" style="1" customWidth="1"/>
    <col min="13828" max="13828" width="36.28515625" style="1" customWidth="1"/>
    <col min="13829" max="13829" width="14.4257812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4" width="11.85546875" style="1" customWidth="1"/>
    <col min="13835" max="13835" width="12.7109375" style="1" customWidth="1"/>
    <col min="13836" max="13836" width="12.42578125" style="1" customWidth="1"/>
    <col min="13837" max="13837" width="14.85546875" style="1" bestFit="1" customWidth="1"/>
    <col min="13838" max="13838" width="15.85546875" style="1" bestFit="1" customWidth="1"/>
    <col min="13839" max="13839" width="13.140625" style="1" customWidth="1"/>
    <col min="13840" max="14080" width="11.42578125" style="1"/>
    <col min="14081" max="14081" width="4.7109375" style="1" customWidth="1"/>
    <col min="14082" max="14082" width="33.85546875" style="1" customWidth="1"/>
    <col min="14083" max="14083" width="39.7109375" style="1" customWidth="1"/>
    <col min="14084" max="14084" width="36.28515625" style="1" customWidth="1"/>
    <col min="14085" max="14085" width="14.4257812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0" width="11.85546875" style="1" customWidth="1"/>
    <col min="14091" max="14091" width="12.7109375" style="1" customWidth="1"/>
    <col min="14092" max="14092" width="12.42578125" style="1" customWidth="1"/>
    <col min="14093" max="14093" width="14.85546875" style="1" bestFit="1" customWidth="1"/>
    <col min="14094" max="14094" width="15.85546875" style="1" bestFit="1" customWidth="1"/>
    <col min="14095" max="14095" width="13.140625" style="1" customWidth="1"/>
    <col min="14096" max="14336" width="11.42578125" style="1"/>
    <col min="14337" max="14337" width="4.7109375" style="1" customWidth="1"/>
    <col min="14338" max="14338" width="33.85546875" style="1" customWidth="1"/>
    <col min="14339" max="14339" width="39.7109375" style="1" customWidth="1"/>
    <col min="14340" max="14340" width="36.28515625" style="1" customWidth="1"/>
    <col min="14341" max="14341" width="14.4257812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6" width="11.85546875" style="1" customWidth="1"/>
    <col min="14347" max="14347" width="12.7109375" style="1" customWidth="1"/>
    <col min="14348" max="14348" width="12.42578125" style="1" customWidth="1"/>
    <col min="14349" max="14349" width="14.85546875" style="1" bestFit="1" customWidth="1"/>
    <col min="14350" max="14350" width="15.85546875" style="1" bestFit="1" customWidth="1"/>
    <col min="14351" max="14351" width="13.140625" style="1" customWidth="1"/>
    <col min="14352" max="14592" width="11.42578125" style="1"/>
    <col min="14593" max="14593" width="4.7109375" style="1" customWidth="1"/>
    <col min="14594" max="14594" width="33.85546875" style="1" customWidth="1"/>
    <col min="14595" max="14595" width="39.7109375" style="1" customWidth="1"/>
    <col min="14596" max="14596" width="36.28515625" style="1" customWidth="1"/>
    <col min="14597" max="14597" width="14.4257812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2" width="11.85546875" style="1" customWidth="1"/>
    <col min="14603" max="14603" width="12.7109375" style="1" customWidth="1"/>
    <col min="14604" max="14604" width="12.42578125" style="1" customWidth="1"/>
    <col min="14605" max="14605" width="14.85546875" style="1" bestFit="1" customWidth="1"/>
    <col min="14606" max="14606" width="15.85546875" style="1" bestFit="1" customWidth="1"/>
    <col min="14607" max="14607" width="13.140625" style="1" customWidth="1"/>
    <col min="14608" max="14848" width="11.42578125" style="1"/>
    <col min="14849" max="14849" width="4.7109375" style="1" customWidth="1"/>
    <col min="14850" max="14850" width="33.85546875" style="1" customWidth="1"/>
    <col min="14851" max="14851" width="39.7109375" style="1" customWidth="1"/>
    <col min="14852" max="14852" width="36.28515625" style="1" customWidth="1"/>
    <col min="14853" max="14853" width="14.4257812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58" width="11.85546875" style="1" customWidth="1"/>
    <col min="14859" max="14859" width="12.7109375" style="1" customWidth="1"/>
    <col min="14860" max="14860" width="12.42578125" style="1" customWidth="1"/>
    <col min="14861" max="14861" width="14.85546875" style="1" bestFit="1" customWidth="1"/>
    <col min="14862" max="14862" width="15.85546875" style="1" bestFit="1" customWidth="1"/>
    <col min="14863" max="14863" width="13.140625" style="1" customWidth="1"/>
    <col min="14864" max="15104" width="11.42578125" style="1"/>
    <col min="15105" max="15105" width="4.7109375" style="1" customWidth="1"/>
    <col min="15106" max="15106" width="33.85546875" style="1" customWidth="1"/>
    <col min="15107" max="15107" width="39.7109375" style="1" customWidth="1"/>
    <col min="15108" max="15108" width="36.28515625" style="1" customWidth="1"/>
    <col min="15109" max="15109" width="14.4257812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4" width="11.85546875" style="1" customWidth="1"/>
    <col min="15115" max="15115" width="12.7109375" style="1" customWidth="1"/>
    <col min="15116" max="15116" width="12.42578125" style="1" customWidth="1"/>
    <col min="15117" max="15117" width="14.85546875" style="1" bestFit="1" customWidth="1"/>
    <col min="15118" max="15118" width="15.85546875" style="1" bestFit="1" customWidth="1"/>
    <col min="15119" max="15119" width="13.140625" style="1" customWidth="1"/>
    <col min="15120" max="15360" width="11.42578125" style="1"/>
    <col min="15361" max="15361" width="4.7109375" style="1" customWidth="1"/>
    <col min="15362" max="15362" width="33.85546875" style="1" customWidth="1"/>
    <col min="15363" max="15363" width="39.7109375" style="1" customWidth="1"/>
    <col min="15364" max="15364" width="36.28515625" style="1" customWidth="1"/>
    <col min="15365" max="15365" width="14.4257812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0" width="11.85546875" style="1" customWidth="1"/>
    <col min="15371" max="15371" width="12.7109375" style="1" customWidth="1"/>
    <col min="15372" max="15372" width="12.42578125" style="1" customWidth="1"/>
    <col min="15373" max="15373" width="14.85546875" style="1" bestFit="1" customWidth="1"/>
    <col min="15374" max="15374" width="15.85546875" style="1" bestFit="1" customWidth="1"/>
    <col min="15375" max="15375" width="13.140625" style="1" customWidth="1"/>
    <col min="15376" max="15616" width="11.42578125" style="1"/>
    <col min="15617" max="15617" width="4.7109375" style="1" customWidth="1"/>
    <col min="15618" max="15618" width="33.85546875" style="1" customWidth="1"/>
    <col min="15619" max="15619" width="39.7109375" style="1" customWidth="1"/>
    <col min="15620" max="15620" width="36.28515625" style="1" customWidth="1"/>
    <col min="15621" max="15621" width="14.4257812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6" width="11.85546875" style="1" customWidth="1"/>
    <col min="15627" max="15627" width="12.7109375" style="1" customWidth="1"/>
    <col min="15628" max="15628" width="12.42578125" style="1" customWidth="1"/>
    <col min="15629" max="15629" width="14.85546875" style="1" bestFit="1" customWidth="1"/>
    <col min="15630" max="15630" width="15.85546875" style="1" bestFit="1" customWidth="1"/>
    <col min="15631" max="15631" width="13.140625" style="1" customWidth="1"/>
    <col min="15632" max="15872" width="11.42578125" style="1"/>
    <col min="15873" max="15873" width="4.7109375" style="1" customWidth="1"/>
    <col min="15874" max="15874" width="33.85546875" style="1" customWidth="1"/>
    <col min="15875" max="15875" width="39.7109375" style="1" customWidth="1"/>
    <col min="15876" max="15876" width="36.28515625" style="1" customWidth="1"/>
    <col min="15877" max="15877" width="14.4257812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2" width="11.85546875" style="1" customWidth="1"/>
    <col min="15883" max="15883" width="12.7109375" style="1" customWidth="1"/>
    <col min="15884" max="15884" width="12.42578125" style="1" customWidth="1"/>
    <col min="15885" max="15885" width="14.85546875" style="1" bestFit="1" customWidth="1"/>
    <col min="15886" max="15886" width="15.85546875" style="1" bestFit="1" customWidth="1"/>
    <col min="15887" max="15887" width="13.140625" style="1" customWidth="1"/>
    <col min="15888" max="16128" width="11.42578125" style="1"/>
    <col min="16129" max="16129" width="4.7109375" style="1" customWidth="1"/>
    <col min="16130" max="16130" width="33.85546875" style="1" customWidth="1"/>
    <col min="16131" max="16131" width="39.7109375" style="1" customWidth="1"/>
    <col min="16132" max="16132" width="36.28515625" style="1" customWidth="1"/>
    <col min="16133" max="16133" width="14.4257812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38" width="11.85546875" style="1" customWidth="1"/>
    <col min="16139" max="16139" width="12.7109375" style="1" customWidth="1"/>
    <col min="16140" max="16140" width="12.42578125" style="1" customWidth="1"/>
    <col min="16141" max="16141" width="14.85546875" style="1" bestFit="1" customWidth="1"/>
    <col min="16142" max="16142" width="15.85546875" style="1" bestFit="1" customWidth="1"/>
    <col min="16143" max="16143" width="13.140625" style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1" x14ac:dyDescent="0.35">
      <c r="A5" s="44" t="s">
        <v>1477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5" ht="30" x14ac:dyDescent="0.25">
      <c r="A7" s="4" t="s">
        <v>909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15" x14ac:dyDescent="0.25">
      <c r="A8" s="1">
        <v>1</v>
      </c>
      <c r="B8" s="6" t="s">
        <v>329</v>
      </c>
      <c r="C8" s="6" t="s">
        <v>182</v>
      </c>
      <c r="D8" s="6" t="s">
        <v>1092</v>
      </c>
      <c r="E8" s="1" t="s">
        <v>1093</v>
      </c>
      <c r="F8" s="1" t="s">
        <v>37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3514.48</v>
      </c>
      <c r="L8" s="13">
        <f>+I8*3.04%</f>
        <v>608</v>
      </c>
      <c r="M8" s="13">
        <v>0</v>
      </c>
      <c r="N8" s="13">
        <f>+J8+K8+L8+M8</f>
        <v>4696.4799999999996</v>
      </c>
      <c r="O8" s="13">
        <f>+I8-N8</f>
        <v>15303.52</v>
      </c>
    </row>
    <row r="9" spans="1:15" ht="30" x14ac:dyDescent="0.25">
      <c r="A9" s="1">
        <v>2</v>
      </c>
      <c r="B9" s="6" t="s">
        <v>298</v>
      </c>
      <c r="C9" s="6" t="s">
        <v>182</v>
      </c>
      <c r="D9" s="6" t="s">
        <v>1094</v>
      </c>
      <c r="E9" s="1" t="s">
        <v>1093</v>
      </c>
      <c r="F9" s="1" t="s">
        <v>29</v>
      </c>
      <c r="G9" s="13">
        <v>30000</v>
      </c>
      <c r="H9" s="13">
        <v>0</v>
      </c>
      <c r="I9" s="13">
        <f>+G9+H9</f>
        <v>30000</v>
      </c>
      <c r="J9" s="13">
        <f>+I9*2.87%</f>
        <v>861</v>
      </c>
      <c r="K9" s="13">
        <v>5546.87</v>
      </c>
      <c r="L9" s="13">
        <f>+I9*3.04%</f>
        <v>912</v>
      </c>
      <c r="M9" s="13">
        <v>0</v>
      </c>
      <c r="N9" s="13">
        <f>+J9+K9+L9+M9</f>
        <v>7319.87</v>
      </c>
      <c r="O9" s="13">
        <f>+I9-N9</f>
        <v>22680.13</v>
      </c>
    </row>
    <row r="10" spans="1:15" ht="15" x14ac:dyDescent="0.25">
      <c r="A10" s="1">
        <v>3</v>
      </c>
      <c r="B10" s="6" t="s">
        <v>642</v>
      </c>
      <c r="C10" s="6" t="s">
        <v>636</v>
      </c>
      <c r="D10" s="6" t="s">
        <v>77</v>
      </c>
      <c r="E10" s="1" t="s">
        <v>1093</v>
      </c>
      <c r="F10" s="1" t="s">
        <v>29</v>
      </c>
      <c r="G10" s="13">
        <v>15000</v>
      </c>
      <c r="H10" s="13">
        <v>0</v>
      </c>
      <c r="I10" s="13">
        <f>+G10+H10</f>
        <v>15000</v>
      </c>
      <c r="J10" s="13">
        <f>+I10*2.87%</f>
        <v>430.5</v>
      </c>
      <c r="K10" s="13">
        <v>2573.58</v>
      </c>
      <c r="L10" s="13">
        <f>+I10*3.04%</f>
        <v>456</v>
      </c>
      <c r="M10" s="13">
        <v>0</v>
      </c>
      <c r="N10" s="13">
        <f>+J10+K10+L10+M10</f>
        <v>3460.08</v>
      </c>
      <c r="O10" s="13">
        <f>+I10-N10</f>
        <v>11539.92</v>
      </c>
    </row>
    <row r="11" spans="1:15" ht="15" x14ac:dyDescent="0.25">
      <c r="A11" s="1">
        <v>4</v>
      </c>
      <c r="B11" t="s">
        <v>247</v>
      </c>
      <c r="C11" s="1" t="s">
        <v>825</v>
      </c>
      <c r="D11" t="s">
        <v>1095</v>
      </c>
      <c r="E11" s="1" t="s">
        <v>1093</v>
      </c>
      <c r="F11" s="1" t="s">
        <v>37</v>
      </c>
      <c r="G11" s="14">
        <v>50000</v>
      </c>
      <c r="H11" s="13">
        <v>0</v>
      </c>
      <c r="I11" s="13">
        <v>50000</v>
      </c>
      <c r="J11" s="13">
        <v>1435</v>
      </c>
      <c r="K11" s="14">
        <v>10079.82</v>
      </c>
      <c r="L11" s="13">
        <v>1520</v>
      </c>
      <c r="M11" s="13">
        <v>0</v>
      </c>
      <c r="N11" s="13">
        <v>13034.82</v>
      </c>
      <c r="O11" s="13">
        <v>36965.18</v>
      </c>
    </row>
    <row r="12" spans="1:15" ht="15" x14ac:dyDescent="0.25">
      <c r="A12" s="1">
        <v>5</v>
      </c>
      <c r="B12" s="6" t="s">
        <v>111</v>
      </c>
      <c r="C12" s="6" t="s">
        <v>112</v>
      </c>
      <c r="D12" t="s">
        <v>77</v>
      </c>
      <c r="E12" s="1" t="s">
        <v>1093</v>
      </c>
      <c r="F12" s="1" t="s">
        <v>29</v>
      </c>
      <c r="G12" s="14">
        <v>30000</v>
      </c>
      <c r="H12" s="13">
        <v>0</v>
      </c>
      <c r="I12" s="13">
        <v>30000</v>
      </c>
      <c r="J12" s="13">
        <v>861</v>
      </c>
      <c r="K12" s="14">
        <v>5161.05</v>
      </c>
      <c r="L12" s="13">
        <v>912</v>
      </c>
      <c r="M12" s="13">
        <v>0</v>
      </c>
      <c r="N12" s="13">
        <v>6934.05</v>
      </c>
      <c r="O12" s="13">
        <v>23065.95</v>
      </c>
    </row>
    <row r="14" spans="1:15" ht="22.5" customHeight="1" x14ac:dyDescent="0.25">
      <c r="G14" s="26">
        <f t="shared" ref="G14:O14" si="0">SUM(G8:G13)</f>
        <v>145000</v>
      </c>
      <c r="H14" s="26">
        <f t="shared" si="0"/>
        <v>0</v>
      </c>
      <c r="I14" s="26">
        <f t="shared" si="0"/>
        <v>145000</v>
      </c>
      <c r="J14" s="26">
        <f t="shared" si="0"/>
        <v>4161.5</v>
      </c>
      <c r="K14" s="26">
        <f t="shared" si="0"/>
        <v>26875.8</v>
      </c>
      <c r="L14" s="26">
        <f t="shared" si="0"/>
        <v>4408</v>
      </c>
      <c r="M14" s="26">
        <f t="shared" si="0"/>
        <v>0</v>
      </c>
      <c r="N14" s="26">
        <f t="shared" si="0"/>
        <v>35445.300000000003</v>
      </c>
      <c r="O14" s="26">
        <f t="shared" si="0"/>
        <v>109554.7</v>
      </c>
    </row>
    <row r="18" spans="3:8" ht="22.5" customHeight="1" x14ac:dyDescent="0.25">
      <c r="F18" s="15"/>
      <c r="G18" s="15"/>
      <c r="H18" s="15"/>
    </row>
    <row r="19" spans="3:8" ht="22.5" customHeight="1" x14ac:dyDescent="0.25">
      <c r="C19" s="17"/>
      <c r="F19" s="40" t="s">
        <v>907</v>
      </c>
      <c r="G19" s="40"/>
      <c r="H19" s="40"/>
    </row>
    <row r="20" spans="3:8" ht="22.5" customHeight="1" x14ac:dyDescent="0.25">
      <c r="F20" s="41" t="s">
        <v>908</v>
      </c>
      <c r="G20" s="41"/>
      <c r="H20" s="41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topLeftCell="B69" zoomScale="130" zoomScaleNormal="13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40.42578125" style="1" customWidth="1"/>
    <col min="3" max="3" width="37.28515625" style="1" customWidth="1"/>
    <col min="4" max="4" width="38.5703125" style="1" customWidth="1"/>
    <col min="5" max="5" width="14.28515625" style="1" customWidth="1"/>
    <col min="6" max="6" width="12.42578125" style="1" customWidth="1"/>
    <col min="7" max="7" width="16.140625" style="13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250" width="11.42578125" style="1"/>
    <col min="251" max="251" width="4.7109375" style="1" customWidth="1"/>
    <col min="252" max="252" width="42" style="1" customWidth="1"/>
    <col min="253" max="253" width="43.140625" style="1" customWidth="1"/>
    <col min="254" max="254" width="41" style="1" customWidth="1"/>
    <col min="255" max="255" width="25.7109375" style="1" customWidth="1"/>
    <col min="256" max="256" width="12.42578125" style="1" customWidth="1"/>
    <col min="257" max="257" width="18.28515625" style="1" bestFit="1" customWidth="1"/>
    <col min="258" max="258" width="11.5703125" style="1" bestFit="1" customWidth="1"/>
    <col min="259" max="259" width="18.28515625" style="1" bestFit="1" customWidth="1"/>
    <col min="260" max="263" width="14.85546875" style="1" bestFit="1" customWidth="1"/>
    <col min="264" max="264" width="15.85546875" style="1" bestFit="1" customWidth="1"/>
    <col min="265" max="265" width="16.5703125" style="1" bestFit="1" customWidth="1"/>
    <col min="266" max="506" width="11.42578125" style="1"/>
    <col min="507" max="507" width="4.7109375" style="1" customWidth="1"/>
    <col min="508" max="508" width="42" style="1" customWidth="1"/>
    <col min="509" max="509" width="43.140625" style="1" customWidth="1"/>
    <col min="510" max="510" width="41" style="1" customWidth="1"/>
    <col min="511" max="511" width="25.7109375" style="1" customWidth="1"/>
    <col min="512" max="512" width="12.42578125" style="1" customWidth="1"/>
    <col min="513" max="513" width="18.28515625" style="1" bestFit="1" customWidth="1"/>
    <col min="514" max="514" width="11.5703125" style="1" bestFit="1" customWidth="1"/>
    <col min="515" max="515" width="18.28515625" style="1" bestFit="1" customWidth="1"/>
    <col min="516" max="519" width="14.85546875" style="1" bestFit="1" customWidth="1"/>
    <col min="520" max="520" width="15.85546875" style="1" bestFit="1" customWidth="1"/>
    <col min="521" max="521" width="16.5703125" style="1" bestFit="1" customWidth="1"/>
    <col min="522" max="762" width="11.42578125" style="1"/>
    <col min="763" max="763" width="4.7109375" style="1" customWidth="1"/>
    <col min="764" max="764" width="42" style="1" customWidth="1"/>
    <col min="765" max="765" width="43.140625" style="1" customWidth="1"/>
    <col min="766" max="766" width="41" style="1" customWidth="1"/>
    <col min="767" max="767" width="25.7109375" style="1" customWidth="1"/>
    <col min="768" max="768" width="12.42578125" style="1" customWidth="1"/>
    <col min="769" max="769" width="18.28515625" style="1" bestFit="1" customWidth="1"/>
    <col min="770" max="770" width="11.5703125" style="1" bestFit="1" customWidth="1"/>
    <col min="771" max="771" width="18.28515625" style="1" bestFit="1" customWidth="1"/>
    <col min="772" max="775" width="14.85546875" style="1" bestFit="1" customWidth="1"/>
    <col min="776" max="776" width="15.85546875" style="1" bestFit="1" customWidth="1"/>
    <col min="777" max="777" width="16.5703125" style="1" bestFit="1" customWidth="1"/>
    <col min="778" max="1018" width="11.42578125" style="1"/>
    <col min="1019" max="1019" width="4.7109375" style="1" customWidth="1"/>
    <col min="1020" max="1020" width="42" style="1" customWidth="1"/>
    <col min="1021" max="1021" width="43.140625" style="1" customWidth="1"/>
    <col min="1022" max="1022" width="41" style="1" customWidth="1"/>
    <col min="1023" max="1023" width="25.7109375" style="1" customWidth="1"/>
    <col min="1024" max="1024" width="12.42578125" style="1" customWidth="1"/>
    <col min="1025" max="1025" width="18.28515625" style="1" bestFit="1" customWidth="1"/>
    <col min="1026" max="1026" width="11.5703125" style="1" bestFit="1" customWidth="1"/>
    <col min="1027" max="1027" width="18.28515625" style="1" bestFit="1" customWidth="1"/>
    <col min="1028" max="1031" width="14.85546875" style="1" bestFit="1" customWidth="1"/>
    <col min="1032" max="1032" width="15.85546875" style="1" bestFit="1" customWidth="1"/>
    <col min="1033" max="1033" width="16.5703125" style="1" bestFit="1" customWidth="1"/>
    <col min="1034" max="1274" width="11.42578125" style="1"/>
    <col min="1275" max="1275" width="4.7109375" style="1" customWidth="1"/>
    <col min="1276" max="1276" width="42" style="1" customWidth="1"/>
    <col min="1277" max="1277" width="43.140625" style="1" customWidth="1"/>
    <col min="1278" max="1278" width="41" style="1" customWidth="1"/>
    <col min="1279" max="1279" width="25.7109375" style="1" customWidth="1"/>
    <col min="1280" max="1280" width="12.42578125" style="1" customWidth="1"/>
    <col min="1281" max="1281" width="18.28515625" style="1" bestFit="1" customWidth="1"/>
    <col min="1282" max="1282" width="11.5703125" style="1" bestFit="1" customWidth="1"/>
    <col min="1283" max="1283" width="18.28515625" style="1" bestFit="1" customWidth="1"/>
    <col min="1284" max="1287" width="14.85546875" style="1" bestFit="1" customWidth="1"/>
    <col min="1288" max="1288" width="15.85546875" style="1" bestFit="1" customWidth="1"/>
    <col min="1289" max="1289" width="16.5703125" style="1" bestFit="1" customWidth="1"/>
    <col min="1290" max="1530" width="11.42578125" style="1"/>
    <col min="1531" max="1531" width="4.7109375" style="1" customWidth="1"/>
    <col min="1532" max="1532" width="42" style="1" customWidth="1"/>
    <col min="1533" max="1533" width="43.140625" style="1" customWidth="1"/>
    <col min="1534" max="1534" width="41" style="1" customWidth="1"/>
    <col min="1535" max="1535" width="25.7109375" style="1" customWidth="1"/>
    <col min="1536" max="1536" width="12.42578125" style="1" customWidth="1"/>
    <col min="1537" max="1537" width="18.28515625" style="1" bestFit="1" customWidth="1"/>
    <col min="1538" max="1538" width="11.5703125" style="1" bestFit="1" customWidth="1"/>
    <col min="1539" max="1539" width="18.28515625" style="1" bestFit="1" customWidth="1"/>
    <col min="1540" max="1543" width="14.85546875" style="1" bestFit="1" customWidth="1"/>
    <col min="1544" max="1544" width="15.85546875" style="1" bestFit="1" customWidth="1"/>
    <col min="1545" max="1545" width="16.5703125" style="1" bestFit="1" customWidth="1"/>
    <col min="1546" max="1786" width="11.42578125" style="1"/>
    <col min="1787" max="1787" width="4.7109375" style="1" customWidth="1"/>
    <col min="1788" max="1788" width="42" style="1" customWidth="1"/>
    <col min="1789" max="1789" width="43.140625" style="1" customWidth="1"/>
    <col min="1790" max="1790" width="41" style="1" customWidth="1"/>
    <col min="1791" max="1791" width="25.7109375" style="1" customWidth="1"/>
    <col min="1792" max="1792" width="12.42578125" style="1" customWidth="1"/>
    <col min="1793" max="1793" width="18.28515625" style="1" bestFit="1" customWidth="1"/>
    <col min="1794" max="1794" width="11.5703125" style="1" bestFit="1" customWidth="1"/>
    <col min="1795" max="1795" width="18.28515625" style="1" bestFit="1" customWidth="1"/>
    <col min="1796" max="1799" width="14.85546875" style="1" bestFit="1" customWidth="1"/>
    <col min="1800" max="1800" width="15.85546875" style="1" bestFit="1" customWidth="1"/>
    <col min="1801" max="1801" width="16.5703125" style="1" bestFit="1" customWidth="1"/>
    <col min="1802" max="2042" width="11.42578125" style="1"/>
    <col min="2043" max="2043" width="4.7109375" style="1" customWidth="1"/>
    <col min="2044" max="2044" width="42" style="1" customWidth="1"/>
    <col min="2045" max="2045" width="43.140625" style="1" customWidth="1"/>
    <col min="2046" max="2046" width="41" style="1" customWidth="1"/>
    <col min="2047" max="2047" width="25.7109375" style="1" customWidth="1"/>
    <col min="2048" max="2048" width="12.42578125" style="1" customWidth="1"/>
    <col min="2049" max="2049" width="18.28515625" style="1" bestFit="1" customWidth="1"/>
    <col min="2050" max="2050" width="11.5703125" style="1" bestFit="1" customWidth="1"/>
    <col min="2051" max="2051" width="18.28515625" style="1" bestFit="1" customWidth="1"/>
    <col min="2052" max="2055" width="14.85546875" style="1" bestFit="1" customWidth="1"/>
    <col min="2056" max="2056" width="15.85546875" style="1" bestFit="1" customWidth="1"/>
    <col min="2057" max="2057" width="16.5703125" style="1" bestFit="1" customWidth="1"/>
    <col min="2058" max="2298" width="11.42578125" style="1"/>
    <col min="2299" max="2299" width="4.7109375" style="1" customWidth="1"/>
    <col min="2300" max="2300" width="42" style="1" customWidth="1"/>
    <col min="2301" max="2301" width="43.140625" style="1" customWidth="1"/>
    <col min="2302" max="2302" width="41" style="1" customWidth="1"/>
    <col min="2303" max="2303" width="25.7109375" style="1" customWidth="1"/>
    <col min="2304" max="2304" width="12.42578125" style="1" customWidth="1"/>
    <col min="2305" max="2305" width="18.28515625" style="1" bestFit="1" customWidth="1"/>
    <col min="2306" max="2306" width="11.5703125" style="1" bestFit="1" customWidth="1"/>
    <col min="2307" max="2307" width="18.28515625" style="1" bestFit="1" customWidth="1"/>
    <col min="2308" max="2311" width="14.85546875" style="1" bestFit="1" customWidth="1"/>
    <col min="2312" max="2312" width="15.85546875" style="1" bestFit="1" customWidth="1"/>
    <col min="2313" max="2313" width="16.5703125" style="1" bestFit="1" customWidth="1"/>
    <col min="2314" max="2554" width="11.42578125" style="1"/>
    <col min="2555" max="2555" width="4.7109375" style="1" customWidth="1"/>
    <col min="2556" max="2556" width="42" style="1" customWidth="1"/>
    <col min="2557" max="2557" width="43.140625" style="1" customWidth="1"/>
    <col min="2558" max="2558" width="41" style="1" customWidth="1"/>
    <col min="2559" max="2559" width="25.7109375" style="1" customWidth="1"/>
    <col min="2560" max="2560" width="12.42578125" style="1" customWidth="1"/>
    <col min="2561" max="2561" width="18.28515625" style="1" bestFit="1" customWidth="1"/>
    <col min="2562" max="2562" width="11.5703125" style="1" bestFit="1" customWidth="1"/>
    <col min="2563" max="2563" width="18.28515625" style="1" bestFit="1" customWidth="1"/>
    <col min="2564" max="2567" width="14.85546875" style="1" bestFit="1" customWidth="1"/>
    <col min="2568" max="2568" width="15.85546875" style="1" bestFit="1" customWidth="1"/>
    <col min="2569" max="2569" width="16.5703125" style="1" bestFit="1" customWidth="1"/>
    <col min="2570" max="2810" width="11.42578125" style="1"/>
    <col min="2811" max="2811" width="4.7109375" style="1" customWidth="1"/>
    <col min="2812" max="2812" width="42" style="1" customWidth="1"/>
    <col min="2813" max="2813" width="43.140625" style="1" customWidth="1"/>
    <col min="2814" max="2814" width="41" style="1" customWidth="1"/>
    <col min="2815" max="2815" width="25.7109375" style="1" customWidth="1"/>
    <col min="2816" max="2816" width="12.42578125" style="1" customWidth="1"/>
    <col min="2817" max="2817" width="18.28515625" style="1" bestFit="1" customWidth="1"/>
    <col min="2818" max="2818" width="11.5703125" style="1" bestFit="1" customWidth="1"/>
    <col min="2819" max="2819" width="18.28515625" style="1" bestFit="1" customWidth="1"/>
    <col min="2820" max="2823" width="14.85546875" style="1" bestFit="1" customWidth="1"/>
    <col min="2824" max="2824" width="15.85546875" style="1" bestFit="1" customWidth="1"/>
    <col min="2825" max="2825" width="16.5703125" style="1" bestFit="1" customWidth="1"/>
    <col min="2826" max="3066" width="11.42578125" style="1"/>
    <col min="3067" max="3067" width="4.7109375" style="1" customWidth="1"/>
    <col min="3068" max="3068" width="42" style="1" customWidth="1"/>
    <col min="3069" max="3069" width="43.140625" style="1" customWidth="1"/>
    <col min="3070" max="3070" width="41" style="1" customWidth="1"/>
    <col min="3071" max="3071" width="25.7109375" style="1" customWidth="1"/>
    <col min="3072" max="3072" width="12.42578125" style="1" customWidth="1"/>
    <col min="3073" max="3073" width="18.28515625" style="1" bestFit="1" customWidth="1"/>
    <col min="3074" max="3074" width="11.5703125" style="1" bestFit="1" customWidth="1"/>
    <col min="3075" max="3075" width="18.28515625" style="1" bestFit="1" customWidth="1"/>
    <col min="3076" max="3079" width="14.85546875" style="1" bestFit="1" customWidth="1"/>
    <col min="3080" max="3080" width="15.85546875" style="1" bestFit="1" customWidth="1"/>
    <col min="3081" max="3081" width="16.5703125" style="1" bestFit="1" customWidth="1"/>
    <col min="3082" max="3322" width="11.42578125" style="1"/>
    <col min="3323" max="3323" width="4.7109375" style="1" customWidth="1"/>
    <col min="3324" max="3324" width="42" style="1" customWidth="1"/>
    <col min="3325" max="3325" width="43.140625" style="1" customWidth="1"/>
    <col min="3326" max="3326" width="41" style="1" customWidth="1"/>
    <col min="3327" max="3327" width="25.7109375" style="1" customWidth="1"/>
    <col min="3328" max="3328" width="12.42578125" style="1" customWidth="1"/>
    <col min="3329" max="3329" width="18.28515625" style="1" bestFit="1" customWidth="1"/>
    <col min="3330" max="3330" width="11.5703125" style="1" bestFit="1" customWidth="1"/>
    <col min="3331" max="3331" width="18.28515625" style="1" bestFit="1" customWidth="1"/>
    <col min="3332" max="3335" width="14.85546875" style="1" bestFit="1" customWidth="1"/>
    <col min="3336" max="3336" width="15.85546875" style="1" bestFit="1" customWidth="1"/>
    <col min="3337" max="3337" width="16.5703125" style="1" bestFit="1" customWidth="1"/>
    <col min="3338" max="3578" width="11.42578125" style="1"/>
    <col min="3579" max="3579" width="4.7109375" style="1" customWidth="1"/>
    <col min="3580" max="3580" width="42" style="1" customWidth="1"/>
    <col min="3581" max="3581" width="43.140625" style="1" customWidth="1"/>
    <col min="3582" max="3582" width="41" style="1" customWidth="1"/>
    <col min="3583" max="3583" width="25.7109375" style="1" customWidth="1"/>
    <col min="3584" max="3584" width="12.42578125" style="1" customWidth="1"/>
    <col min="3585" max="3585" width="18.28515625" style="1" bestFit="1" customWidth="1"/>
    <col min="3586" max="3586" width="11.5703125" style="1" bestFit="1" customWidth="1"/>
    <col min="3587" max="3587" width="18.28515625" style="1" bestFit="1" customWidth="1"/>
    <col min="3588" max="3591" width="14.85546875" style="1" bestFit="1" customWidth="1"/>
    <col min="3592" max="3592" width="15.85546875" style="1" bestFit="1" customWidth="1"/>
    <col min="3593" max="3593" width="16.5703125" style="1" bestFit="1" customWidth="1"/>
    <col min="3594" max="3834" width="11.42578125" style="1"/>
    <col min="3835" max="3835" width="4.7109375" style="1" customWidth="1"/>
    <col min="3836" max="3836" width="42" style="1" customWidth="1"/>
    <col min="3837" max="3837" width="43.140625" style="1" customWidth="1"/>
    <col min="3838" max="3838" width="41" style="1" customWidth="1"/>
    <col min="3839" max="3839" width="25.7109375" style="1" customWidth="1"/>
    <col min="3840" max="3840" width="12.42578125" style="1" customWidth="1"/>
    <col min="3841" max="3841" width="18.28515625" style="1" bestFit="1" customWidth="1"/>
    <col min="3842" max="3842" width="11.5703125" style="1" bestFit="1" customWidth="1"/>
    <col min="3843" max="3843" width="18.28515625" style="1" bestFit="1" customWidth="1"/>
    <col min="3844" max="3847" width="14.85546875" style="1" bestFit="1" customWidth="1"/>
    <col min="3848" max="3848" width="15.85546875" style="1" bestFit="1" customWidth="1"/>
    <col min="3849" max="3849" width="16.5703125" style="1" bestFit="1" customWidth="1"/>
    <col min="3850" max="4090" width="11.42578125" style="1"/>
    <col min="4091" max="4091" width="4.7109375" style="1" customWidth="1"/>
    <col min="4092" max="4092" width="42" style="1" customWidth="1"/>
    <col min="4093" max="4093" width="43.140625" style="1" customWidth="1"/>
    <col min="4094" max="4094" width="41" style="1" customWidth="1"/>
    <col min="4095" max="4095" width="25.7109375" style="1" customWidth="1"/>
    <col min="4096" max="4096" width="12.42578125" style="1" customWidth="1"/>
    <col min="4097" max="4097" width="18.28515625" style="1" bestFit="1" customWidth="1"/>
    <col min="4098" max="4098" width="11.5703125" style="1" bestFit="1" customWidth="1"/>
    <col min="4099" max="4099" width="18.28515625" style="1" bestFit="1" customWidth="1"/>
    <col min="4100" max="4103" width="14.85546875" style="1" bestFit="1" customWidth="1"/>
    <col min="4104" max="4104" width="15.85546875" style="1" bestFit="1" customWidth="1"/>
    <col min="4105" max="4105" width="16.5703125" style="1" bestFit="1" customWidth="1"/>
    <col min="4106" max="4346" width="11.42578125" style="1"/>
    <col min="4347" max="4347" width="4.7109375" style="1" customWidth="1"/>
    <col min="4348" max="4348" width="42" style="1" customWidth="1"/>
    <col min="4349" max="4349" width="43.140625" style="1" customWidth="1"/>
    <col min="4350" max="4350" width="41" style="1" customWidth="1"/>
    <col min="4351" max="4351" width="25.7109375" style="1" customWidth="1"/>
    <col min="4352" max="4352" width="12.42578125" style="1" customWidth="1"/>
    <col min="4353" max="4353" width="18.28515625" style="1" bestFit="1" customWidth="1"/>
    <col min="4354" max="4354" width="11.5703125" style="1" bestFit="1" customWidth="1"/>
    <col min="4355" max="4355" width="18.28515625" style="1" bestFit="1" customWidth="1"/>
    <col min="4356" max="4359" width="14.85546875" style="1" bestFit="1" customWidth="1"/>
    <col min="4360" max="4360" width="15.85546875" style="1" bestFit="1" customWidth="1"/>
    <col min="4361" max="4361" width="16.5703125" style="1" bestFit="1" customWidth="1"/>
    <col min="4362" max="4602" width="11.42578125" style="1"/>
    <col min="4603" max="4603" width="4.7109375" style="1" customWidth="1"/>
    <col min="4604" max="4604" width="42" style="1" customWidth="1"/>
    <col min="4605" max="4605" width="43.140625" style="1" customWidth="1"/>
    <col min="4606" max="4606" width="41" style="1" customWidth="1"/>
    <col min="4607" max="4607" width="25.7109375" style="1" customWidth="1"/>
    <col min="4608" max="4608" width="12.42578125" style="1" customWidth="1"/>
    <col min="4609" max="4609" width="18.28515625" style="1" bestFit="1" customWidth="1"/>
    <col min="4610" max="4610" width="11.5703125" style="1" bestFit="1" customWidth="1"/>
    <col min="4611" max="4611" width="18.28515625" style="1" bestFit="1" customWidth="1"/>
    <col min="4612" max="4615" width="14.85546875" style="1" bestFit="1" customWidth="1"/>
    <col min="4616" max="4616" width="15.85546875" style="1" bestFit="1" customWidth="1"/>
    <col min="4617" max="4617" width="16.5703125" style="1" bestFit="1" customWidth="1"/>
    <col min="4618" max="4858" width="11.42578125" style="1"/>
    <col min="4859" max="4859" width="4.7109375" style="1" customWidth="1"/>
    <col min="4860" max="4860" width="42" style="1" customWidth="1"/>
    <col min="4861" max="4861" width="43.140625" style="1" customWidth="1"/>
    <col min="4862" max="4862" width="41" style="1" customWidth="1"/>
    <col min="4863" max="4863" width="25.7109375" style="1" customWidth="1"/>
    <col min="4864" max="4864" width="12.42578125" style="1" customWidth="1"/>
    <col min="4865" max="4865" width="18.28515625" style="1" bestFit="1" customWidth="1"/>
    <col min="4866" max="4866" width="11.5703125" style="1" bestFit="1" customWidth="1"/>
    <col min="4867" max="4867" width="18.28515625" style="1" bestFit="1" customWidth="1"/>
    <col min="4868" max="4871" width="14.85546875" style="1" bestFit="1" customWidth="1"/>
    <col min="4872" max="4872" width="15.85546875" style="1" bestFit="1" customWidth="1"/>
    <col min="4873" max="4873" width="16.5703125" style="1" bestFit="1" customWidth="1"/>
    <col min="4874" max="5114" width="11.42578125" style="1"/>
    <col min="5115" max="5115" width="4.7109375" style="1" customWidth="1"/>
    <col min="5116" max="5116" width="42" style="1" customWidth="1"/>
    <col min="5117" max="5117" width="43.140625" style="1" customWidth="1"/>
    <col min="5118" max="5118" width="41" style="1" customWidth="1"/>
    <col min="5119" max="5119" width="25.7109375" style="1" customWidth="1"/>
    <col min="5120" max="5120" width="12.42578125" style="1" customWidth="1"/>
    <col min="5121" max="5121" width="18.28515625" style="1" bestFit="1" customWidth="1"/>
    <col min="5122" max="5122" width="11.5703125" style="1" bestFit="1" customWidth="1"/>
    <col min="5123" max="5123" width="18.28515625" style="1" bestFit="1" customWidth="1"/>
    <col min="5124" max="5127" width="14.85546875" style="1" bestFit="1" customWidth="1"/>
    <col min="5128" max="5128" width="15.85546875" style="1" bestFit="1" customWidth="1"/>
    <col min="5129" max="5129" width="16.5703125" style="1" bestFit="1" customWidth="1"/>
    <col min="5130" max="5370" width="11.42578125" style="1"/>
    <col min="5371" max="5371" width="4.7109375" style="1" customWidth="1"/>
    <col min="5372" max="5372" width="42" style="1" customWidth="1"/>
    <col min="5373" max="5373" width="43.140625" style="1" customWidth="1"/>
    <col min="5374" max="5374" width="41" style="1" customWidth="1"/>
    <col min="5375" max="5375" width="25.7109375" style="1" customWidth="1"/>
    <col min="5376" max="5376" width="12.42578125" style="1" customWidth="1"/>
    <col min="5377" max="5377" width="18.28515625" style="1" bestFit="1" customWidth="1"/>
    <col min="5378" max="5378" width="11.5703125" style="1" bestFit="1" customWidth="1"/>
    <col min="5379" max="5379" width="18.28515625" style="1" bestFit="1" customWidth="1"/>
    <col min="5380" max="5383" width="14.85546875" style="1" bestFit="1" customWidth="1"/>
    <col min="5384" max="5384" width="15.85546875" style="1" bestFit="1" customWidth="1"/>
    <col min="5385" max="5385" width="16.5703125" style="1" bestFit="1" customWidth="1"/>
    <col min="5386" max="5626" width="11.42578125" style="1"/>
    <col min="5627" max="5627" width="4.7109375" style="1" customWidth="1"/>
    <col min="5628" max="5628" width="42" style="1" customWidth="1"/>
    <col min="5629" max="5629" width="43.140625" style="1" customWidth="1"/>
    <col min="5630" max="5630" width="41" style="1" customWidth="1"/>
    <col min="5631" max="5631" width="25.7109375" style="1" customWidth="1"/>
    <col min="5632" max="5632" width="12.42578125" style="1" customWidth="1"/>
    <col min="5633" max="5633" width="18.28515625" style="1" bestFit="1" customWidth="1"/>
    <col min="5634" max="5634" width="11.5703125" style="1" bestFit="1" customWidth="1"/>
    <col min="5635" max="5635" width="18.28515625" style="1" bestFit="1" customWidth="1"/>
    <col min="5636" max="5639" width="14.85546875" style="1" bestFit="1" customWidth="1"/>
    <col min="5640" max="5640" width="15.85546875" style="1" bestFit="1" customWidth="1"/>
    <col min="5641" max="5641" width="16.5703125" style="1" bestFit="1" customWidth="1"/>
    <col min="5642" max="5882" width="11.42578125" style="1"/>
    <col min="5883" max="5883" width="4.7109375" style="1" customWidth="1"/>
    <col min="5884" max="5884" width="42" style="1" customWidth="1"/>
    <col min="5885" max="5885" width="43.140625" style="1" customWidth="1"/>
    <col min="5886" max="5886" width="41" style="1" customWidth="1"/>
    <col min="5887" max="5887" width="25.7109375" style="1" customWidth="1"/>
    <col min="5888" max="5888" width="12.42578125" style="1" customWidth="1"/>
    <col min="5889" max="5889" width="18.28515625" style="1" bestFit="1" customWidth="1"/>
    <col min="5890" max="5890" width="11.5703125" style="1" bestFit="1" customWidth="1"/>
    <col min="5891" max="5891" width="18.28515625" style="1" bestFit="1" customWidth="1"/>
    <col min="5892" max="5895" width="14.85546875" style="1" bestFit="1" customWidth="1"/>
    <col min="5896" max="5896" width="15.85546875" style="1" bestFit="1" customWidth="1"/>
    <col min="5897" max="5897" width="16.5703125" style="1" bestFit="1" customWidth="1"/>
    <col min="5898" max="6138" width="11.42578125" style="1"/>
    <col min="6139" max="6139" width="4.7109375" style="1" customWidth="1"/>
    <col min="6140" max="6140" width="42" style="1" customWidth="1"/>
    <col min="6141" max="6141" width="43.140625" style="1" customWidth="1"/>
    <col min="6142" max="6142" width="41" style="1" customWidth="1"/>
    <col min="6143" max="6143" width="25.7109375" style="1" customWidth="1"/>
    <col min="6144" max="6144" width="12.42578125" style="1" customWidth="1"/>
    <col min="6145" max="6145" width="18.28515625" style="1" bestFit="1" customWidth="1"/>
    <col min="6146" max="6146" width="11.5703125" style="1" bestFit="1" customWidth="1"/>
    <col min="6147" max="6147" width="18.28515625" style="1" bestFit="1" customWidth="1"/>
    <col min="6148" max="6151" width="14.85546875" style="1" bestFit="1" customWidth="1"/>
    <col min="6152" max="6152" width="15.85546875" style="1" bestFit="1" customWidth="1"/>
    <col min="6153" max="6153" width="16.5703125" style="1" bestFit="1" customWidth="1"/>
    <col min="6154" max="6394" width="11.42578125" style="1"/>
    <col min="6395" max="6395" width="4.7109375" style="1" customWidth="1"/>
    <col min="6396" max="6396" width="42" style="1" customWidth="1"/>
    <col min="6397" max="6397" width="43.140625" style="1" customWidth="1"/>
    <col min="6398" max="6398" width="41" style="1" customWidth="1"/>
    <col min="6399" max="6399" width="25.7109375" style="1" customWidth="1"/>
    <col min="6400" max="6400" width="12.42578125" style="1" customWidth="1"/>
    <col min="6401" max="6401" width="18.28515625" style="1" bestFit="1" customWidth="1"/>
    <col min="6402" max="6402" width="11.5703125" style="1" bestFit="1" customWidth="1"/>
    <col min="6403" max="6403" width="18.28515625" style="1" bestFit="1" customWidth="1"/>
    <col min="6404" max="6407" width="14.85546875" style="1" bestFit="1" customWidth="1"/>
    <col min="6408" max="6408" width="15.85546875" style="1" bestFit="1" customWidth="1"/>
    <col min="6409" max="6409" width="16.5703125" style="1" bestFit="1" customWidth="1"/>
    <col min="6410" max="6650" width="11.42578125" style="1"/>
    <col min="6651" max="6651" width="4.7109375" style="1" customWidth="1"/>
    <col min="6652" max="6652" width="42" style="1" customWidth="1"/>
    <col min="6653" max="6653" width="43.140625" style="1" customWidth="1"/>
    <col min="6654" max="6654" width="41" style="1" customWidth="1"/>
    <col min="6655" max="6655" width="25.7109375" style="1" customWidth="1"/>
    <col min="6656" max="6656" width="12.42578125" style="1" customWidth="1"/>
    <col min="6657" max="6657" width="18.28515625" style="1" bestFit="1" customWidth="1"/>
    <col min="6658" max="6658" width="11.5703125" style="1" bestFit="1" customWidth="1"/>
    <col min="6659" max="6659" width="18.28515625" style="1" bestFit="1" customWidth="1"/>
    <col min="6660" max="6663" width="14.85546875" style="1" bestFit="1" customWidth="1"/>
    <col min="6664" max="6664" width="15.85546875" style="1" bestFit="1" customWidth="1"/>
    <col min="6665" max="6665" width="16.5703125" style="1" bestFit="1" customWidth="1"/>
    <col min="6666" max="6906" width="11.42578125" style="1"/>
    <col min="6907" max="6907" width="4.7109375" style="1" customWidth="1"/>
    <col min="6908" max="6908" width="42" style="1" customWidth="1"/>
    <col min="6909" max="6909" width="43.140625" style="1" customWidth="1"/>
    <col min="6910" max="6910" width="41" style="1" customWidth="1"/>
    <col min="6911" max="6911" width="25.7109375" style="1" customWidth="1"/>
    <col min="6912" max="6912" width="12.42578125" style="1" customWidth="1"/>
    <col min="6913" max="6913" width="18.28515625" style="1" bestFit="1" customWidth="1"/>
    <col min="6914" max="6914" width="11.5703125" style="1" bestFit="1" customWidth="1"/>
    <col min="6915" max="6915" width="18.28515625" style="1" bestFit="1" customWidth="1"/>
    <col min="6916" max="6919" width="14.85546875" style="1" bestFit="1" customWidth="1"/>
    <col min="6920" max="6920" width="15.85546875" style="1" bestFit="1" customWidth="1"/>
    <col min="6921" max="6921" width="16.5703125" style="1" bestFit="1" customWidth="1"/>
    <col min="6922" max="7162" width="11.42578125" style="1"/>
    <col min="7163" max="7163" width="4.7109375" style="1" customWidth="1"/>
    <col min="7164" max="7164" width="42" style="1" customWidth="1"/>
    <col min="7165" max="7165" width="43.140625" style="1" customWidth="1"/>
    <col min="7166" max="7166" width="41" style="1" customWidth="1"/>
    <col min="7167" max="7167" width="25.7109375" style="1" customWidth="1"/>
    <col min="7168" max="7168" width="12.42578125" style="1" customWidth="1"/>
    <col min="7169" max="7169" width="18.28515625" style="1" bestFit="1" customWidth="1"/>
    <col min="7170" max="7170" width="11.5703125" style="1" bestFit="1" customWidth="1"/>
    <col min="7171" max="7171" width="18.28515625" style="1" bestFit="1" customWidth="1"/>
    <col min="7172" max="7175" width="14.85546875" style="1" bestFit="1" customWidth="1"/>
    <col min="7176" max="7176" width="15.85546875" style="1" bestFit="1" customWidth="1"/>
    <col min="7177" max="7177" width="16.5703125" style="1" bestFit="1" customWidth="1"/>
    <col min="7178" max="7418" width="11.42578125" style="1"/>
    <col min="7419" max="7419" width="4.7109375" style="1" customWidth="1"/>
    <col min="7420" max="7420" width="42" style="1" customWidth="1"/>
    <col min="7421" max="7421" width="43.140625" style="1" customWidth="1"/>
    <col min="7422" max="7422" width="41" style="1" customWidth="1"/>
    <col min="7423" max="7423" width="25.7109375" style="1" customWidth="1"/>
    <col min="7424" max="7424" width="12.42578125" style="1" customWidth="1"/>
    <col min="7425" max="7425" width="18.28515625" style="1" bestFit="1" customWidth="1"/>
    <col min="7426" max="7426" width="11.5703125" style="1" bestFit="1" customWidth="1"/>
    <col min="7427" max="7427" width="18.28515625" style="1" bestFit="1" customWidth="1"/>
    <col min="7428" max="7431" width="14.85546875" style="1" bestFit="1" customWidth="1"/>
    <col min="7432" max="7432" width="15.85546875" style="1" bestFit="1" customWidth="1"/>
    <col min="7433" max="7433" width="16.5703125" style="1" bestFit="1" customWidth="1"/>
    <col min="7434" max="7674" width="11.42578125" style="1"/>
    <col min="7675" max="7675" width="4.7109375" style="1" customWidth="1"/>
    <col min="7676" max="7676" width="42" style="1" customWidth="1"/>
    <col min="7677" max="7677" width="43.140625" style="1" customWidth="1"/>
    <col min="7678" max="7678" width="41" style="1" customWidth="1"/>
    <col min="7679" max="7679" width="25.7109375" style="1" customWidth="1"/>
    <col min="7680" max="7680" width="12.42578125" style="1" customWidth="1"/>
    <col min="7681" max="7681" width="18.28515625" style="1" bestFit="1" customWidth="1"/>
    <col min="7682" max="7682" width="11.5703125" style="1" bestFit="1" customWidth="1"/>
    <col min="7683" max="7683" width="18.28515625" style="1" bestFit="1" customWidth="1"/>
    <col min="7684" max="7687" width="14.85546875" style="1" bestFit="1" customWidth="1"/>
    <col min="7688" max="7688" width="15.85546875" style="1" bestFit="1" customWidth="1"/>
    <col min="7689" max="7689" width="16.5703125" style="1" bestFit="1" customWidth="1"/>
    <col min="7690" max="7930" width="11.42578125" style="1"/>
    <col min="7931" max="7931" width="4.7109375" style="1" customWidth="1"/>
    <col min="7932" max="7932" width="42" style="1" customWidth="1"/>
    <col min="7933" max="7933" width="43.140625" style="1" customWidth="1"/>
    <col min="7934" max="7934" width="41" style="1" customWidth="1"/>
    <col min="7935" max="7935" width="25.7109375" style="1" customWidth="1"/>
    <col min="7936" max="7936" width="12.42578125" style="1" customWidth="1"/>
    <col min="7937" max="7937" width="18.28515625" style="1" bestFit="1" customWidth="1"/>
    <col min="7938" max="7938" width="11.5703125" style="1" bestFit="1" customWidth="1"/>
    <col min="7939" max="7939" width="18.28515625" style="1" bestFit="1" customWidth="1"/>
    <col min="7940" max="7943" width="14.85546875" style="1" bestFit="1" customWidth="1"/>
    <col min="7944" max="7944" width="15.85546875" style="1" bestFit="1" customWidth="1"/>
    <col min="7945" max="7945" width="16.5703125" style="1" bestFit="1" customWidth="1"/>
    <col min="7946" max="8186" width="11.42578125" style="1"/>
    <col min="8187" max="8187" width="4.7109375" style="1" customWidth="1"/>
    <col min="8188" max="8188" width="42" style="1" customWidth="1"/>
    <col min="8189" max="8189" width="43.140625" style="1" customWidth="1"/>
    <col min="8190" max="8190" width="41" style="1" customWidth="1"/>
    <col min="8191" max="8191" width="25.7109375" style="1" customWidth="1"/>
    <col min="8192" max="8192" width="12.42578125" style="1" customWidth="1"/>
    <col min="8193" max="8193" width="18.28515625" style="1" bestFit="1" customWidth="1"/>
    <col min="8194" max="8194" width="11.5703125" style="1" bestFit="1" customWidth="1"/>
    <col min="8195" max="8195" width="18.28515625" style="1" bestFit="1" customWidth="1"/>
    <col min="8196" max="8199" width="14.85546875" style="1" bestFit="1" customWidth="1"/>
    <col min="8200" max="8200" width="15.85546875" style="1" bestFit="1" customWidth="1"/>
    <col min="8201" max="8201" width="16.5703125" style="1" bestFit="1" customWidth="1"/>
    <col min="8202" max="8442" width="11.42578125" style="1"/>
    <col min="8443" max="8443" width="4.7109375" style="1" customWidth="1"/>
    <col min="8444" max="8444" width="42" style="1" customWidth="1"/>
    <col min="8445" max="8445" width="43.140625" style="1" customWidth="1"/>
    <col min="8446" max="8446" width="41" style="1" customWidth="1"/>
    <col min="8447" max="8447" width="25.7109375" style="1" customWidth="1"/>
    <col min="8448" max="8448" width="12.42578125" style="1" customWidth="1"/>
    <col min="8449" max="8449" width="18.28515625" style="1" bestFit="1" customWidth="1"/>
    <col min="8450" max="8450" width="11.5703125" style="1" bestFit="1" customWidth="1"/>
    <col min="8451" max="8451" width="18.28515625" style="1" bestFit="1" customWidth="1"/>
    <col min="8452" max="8455" width="14.85546875" style="1" bestFit="1" customWidth="1"/>
    <col min="8456" max="8456" width="15.85546875" style="1" bestFit="1" customWidth="1"/>
    <col min="8457" max="8457" width="16.5703125" style="1" bestFit="1" customWidth="1"/>
    <col min="8458" max="8698" width="11.42578125" style="1"/>
    <col min="8699" max="8699" width="4.7109375" style="1" customWidth="1"/>
    <col min="8700" max="8700" width="42" style="1" customWidth="1"/>
    <col min="8701" max="8701" width="43.140625" style="1" customWidth="1"/>
    <col min="8702" max="8702" width="41" style="1" customWidth="1"/>
    <col min="8703" max="8703" width="25.7109375" style="1" customWidth="1"/>
    <col min="8704" max="8704" width="12.42578125" style="1" customWidth="1"/>
    <col min="8705" max="8705" width="18.28515625" style="1" bestFit="1" customWidth="1"/>
    <col min="8706" max="8706" width="11.5703125" style="1" bestFit="1" customWidth="1"/>
    <col min="8707" max="8707" width="18.28515625" style="1" bestFit="1" customWidth="1"/>
    <col min="8708" max="8711" width="14.85546875" style="1" bestFit="1" customWidth="1"/>
    <col min="8712" max="8712" width="15.85546875" style="1" bestFit="1" customWidth="1"/>
    <col min="8713" max="8713" width="16.5703125" style="1" bestFit="1" customWidth="1"/>
    <col min="8714" max="8954" width="11.42578125" style="1"/>
    <col min="8955" max="8955" width="4.7109375" style="1" customWidth="1"/>
    <col min="8956" max="8956" width="42" style="1" customWidth="1"/>
    <col min="8957" max="8957" width="43.140625" style="1" customWidth="1"/>
    <col min="8958" max="8958" width="41" style="1" customWidth="1"/>
    <col min="8959" max="8959" width="25.7109375" style="1" customWidth="1"/>
    <col min="8960" max="8960" width="12.42578125" style="1" customWidth="1"/>
    <col min="8961" max="8961" width="18.28515625" style="1" bestFit="1" customWidth="1"/>
    <col min="8962" max="8962" width="11.5703125" style="1" bestFit="1" customWidth="1"/>
    <col min="8963" max="8963" width="18.28515625" style="1" bestFit="1" customWidth="1"/>
    <col min="8964" max="8967" width="14.85546875" style="1" bestFit="1" customWidth="1"/>
    <col min="8968" max="8968" width="15.85546875" style="1" bestFit="1" customWidth="1"/>
    <col min="8969" max="8969" width="16.5703125" style="1" bestFit="1" customWidth="1"/>
    <col min="8970" max="9210" width="11.42578125" style="1"/>
    <col min="9211" max="9211" width="4.7109375" style="1" customWidth="1"/>
    <col min="9212" max="9212" width="42" style="1" customWidth="1"/>
    <col min="9213" max="9213" width="43.140625" style="1" customWidth="1"/>
    <col min="9214" max="9214" width="41" style="1" customWidth="1"/>
    <col min="9215" max="9215" width="25.7109375" style="1" customWidth="1"/>
    <col min="9216" max="9216" width="12.42578125" style="1" customWidth="1"/>
    <col min="9217" max="9217" width="18.28515625" style="1" bestFit="1" customWidth="1"/>
    <col min="9218" max="9218" width="11.5703125" style="1" bestFit="1" customWidth="1"/>
    <col min="9219" max="9219" width="18.28515625" style="1" bestFit="1" customWidth="1"/>
    <col min="9220" max="9223" width="14.85546875" style="1" bestFit="1" customWidth="1"/>
    <col min="9224" max="9224" width="15.85546875" style="1" bestFit="1" customWidth="1"/>
    <col min="9225" max="9225" width="16.5703125" style="1" bestFit="1" customWidth="1"/>
    <col min="9226" max="9466" width="11.42578125" style="1"/>
    <col min="9467" max="9467" width="4.7109375" style="1" customWidth="1"/>
    <col min="9468" max="9468" width="42" style="1" customWidth="1"/>
    <col min="9469" max="9469" width="43.140625" style="1" customWidth="1"/>
    <col min="9470" max="9470" width="41" style="1" customWidth="1"/>
    <col min="9471" max="9471" width="25.7109375" style="1" customWidth="1"/>
    <col min="9472" max="9472" width="12.42578125" style="1" customWidth="1"/>
    <col min="9473" max="9473" width="18.28515625" style="1" bestFit="1" customWidth="1"/>
    <col min="9474" max="9474" width="11.5703125" style="1" bestFit="1" customWidth="1"/>
    <col min="9475" max="9475" width="18.28515625" style="1" bestFit="1" customWidth="1"/>
    <col min="9476" max="9479" width="14.85546875" style="1" bestFit="1" customWidth="1"/>
    <col min="9480" max="9480" width="15.85546875" style="1" bestFit="1" customWidth="1"/>
    <col min="9481" max="9481" width="16.5703125" style="1" bestFit="1" customWidth="1"/>
    <col min="9482" max="9722" width="11.42578125" style="1"/>
    <col min="9723" max="9723" width="4.7109375" style="1" customWidth="1"/>
    <col min="9724" max="9724" width="42" style="1" customWidth="1"/>
    <col min="9725" max="9725" width="43.140625" style="1" customWidth="1"/>
    <col min="9726" max="9726" width="41" style="1" customWidth="1"/>
    <col min="9727" max="9727" width="25.7109375" style="1" customWidth="1"/>
    <col min="9728" max="9728" width="12.42578125" style="1" customWidth="1"/>
    <col min="9729" max="9729" width="18.28515625" style="1" bestFit="1" customWidth="1"/>
    <col min="9730" max="9730" width="11.5703125" style="1" bestFit="1" customWidth="1"/>
    <col min="9731" max="9731" width="18.28515625" style="1" bestFit="1" customWidth="1"/>
    <col min="9732" max="9735" width="14.85546875" style="1" bestFit="1" customWidth="1"/>
    <col min="9736" max="9736" width="15.85546875" style="1" bestFit="1" customWidth="1"/>
    <col min="9737" max="9737" width="16.5703125" style="1" bestFit="1" customWidth="1"/>
    <col min="9738" max="9978" width="11.42578125" style="1"/>
    <col min="9979" max="9979" width="4.7109375" style="1" customWidth="1"/>
    <col min="9980" max="9980" width="42" style="1" customWidth="1"/>
    <col min="9981" max="9981" width="43.140625" style="1" customWidth="1"/>
    <col min="9982" max="9982" width="41" style="1" customWidth="1"/>
    <col min="9983" max="9983" width="25.7109375" style="1" customWidth="1"/>
    <col min="9984" max="9984" width="12.42578125" style="1" customWidth="1"/>
    <col min="9985" max="9985" width="18.28515625" style="1" bestFit="1" customWidth="1"/>
    <col min="9986" max="9986" width="11.5703125" style="1" bestFit="1" customWidth="1"/>
    <col min="9987" max="9987" width="18.28515625" style="1" bestFit="1" customWidth="1"/>
    <col min="9988" max="9991" width="14.85546875" style="1" bestFit="1" customWidth="1"/>
    <col min="9992" max="9992" width="15.85546875" style="1" bestFit="1" customWidth="1"/>
    <col min="9993" max="9993" width="16.5703125" style="1" bestFit="1" customWidth="1"/>
    <col min="9994" max="10234" width="11.42578125" style="1"/>
    <col min="10235" max="10235" width="4.7109375" style="1" customWidth="1"/>
    <col min="10236" max="10236" width="42" style="1" customWidth="1"/>
    <col min="10237" max="10237" width="43.140625" style="1" customWidth="1"/>
    <col min="10238" max="10238" width="41" style="1" customWidth="1"/>
    <col min="10239" max="10239" width="25.7109375" style="1" customWidth="1"/>
    <col min="10240" max="10240" width="12.42578125" style="1" customWidth="1"/>
    <col min="10241" max="10241" width="18.28515625" style="1" bestFit="1" customWidth="1"/>
    <col min="10242" max="10242" width="11.5703125" style="1" bestFit="1" customWidth="1"/>
    <col min="10243" max="10243" width="18.28515625" style="1" bestFit="1" customWidth="1"/>
    <col min="10244" max="10247" width="14.85546875" style="1" bestFit="1" customWidth="1"/>
    <col min="10248" max="10248" width="15.85546875" style="1" bestFit="1" customWidth="1"/>
    <col min="10249" max="10249" width="16.5703125" style="1" bestFit="1" customWidth="1"/>
    <col min="10250" max="10490" width="11.42578125" style="1"/>
    <col min="10491" max="10491" width="4.7109375" style="1" customWidth="1"/>
    <col min="10492" max="10492" width="42" style="1" customWidth="1"/>
    <col min="10493" max="10493" width="43.140625" style="1" customWidth="1"/>
    <col min="10494" max="10494" width="41" style="1" customWidth="1"/>
    <col min="10495" max="10495" width="25.7109375" style="1" customWidth="1"/>
    <col min="10496" max="10496" width="12.42578125" style="1" customWidth="1"/>
    <col min="10497" max="10497" width="18.28515625" style="1" bestFit="1" customWidth="1"/>
    <col min="10498" max="10498" width="11.5703125" style="1" bestFit="1" customWidth="1"/>
    <col min="10499" max="10499" width="18.28515625" style="1" bestFit="1" customWidth="1"/>
    <col min="10500" max="10503" width="14.85546875" style="1" bestFit="1" customWidth="1"/>
    <col min="10504" max="10504" width="15.85546875" style="1" bestFit="1" customWidth="1"/>
    <col min="10505" max="10505" width="16.5703125" style="1" bestFit="1" customWidth="1"/>
    <col min="10506" max="10746" width="11.42578125" style="1"/>
    <col min="10747" max="10747" width="4.7109375" style="1" customWidth="1"/>
    <col min="10748" max="10748" width="42" style="1" customWidth="1"/>
    <col min="10749" max="10749" width="43.140625" style="1" customWidth="1"/>
    <col min="10750" max="10750" width="41" style="1" customWidth="1"/>
    <col min="10751" max="10751" width="25.7109375" style="1" customWidth="1"/>
    <col min="10752" max="10752" width="12.42578125" style="1" customWidth="1"/>
    <col min="10753" max="10753" width="18.28515625" style="1" bestFit="1" customWidth="1"/>
    <col min="10754" max="10754" width="11.5703125" style="1" bestFit="1" customWidth="1"/>
    <col min="10755" max="10755" width="18.28515625" style="1" bestFit="1" customWidth="1"/>
    <col min="10756" max="10759" width="14.85546875" style="1" bestFit="1" customWidth="1"/>
    <col min="10760" max="10760" width="15.85546875" style="1" bestFit="1" customWidth="1"/>
    <col min="10761" max="10761" width="16.5703125" style="1" bestFit="1" customWidth="1"/>
    <col min="10762" max="11002" width="11.42578125" style="1"/>
    <col min="11003" max="11003" width="4.7109375" style="1" customWidth="1"/>
    <col min="11004" max="11004" width="42" style="1" customWidth="1"/>
    <col min="11005" max="11005" width="43.140625" style="1" customWidth="1"/>
    <col min="11006" max="11006" width="41" style="1" customWidth="1"/>
    <col min="11007" max="11007" width="25.7109375" style="1" customWidth="1"/>
    <col min="11008" max="11008" width="12.42578125" style="1" customWidth="1"/>
    <col min="11009" max="11009" width="18.28515625" style="1" bestFit="1" customWidth="1"/>
    <col min="11010" max="11010" width="11.5703125" style="1" bestFit="1" customWidth="1"/>
    <col min="11011" max="11011" width="18.28515625" style="1" bestFit="1" customWidth="1"/>
    <col min="11012" max="11015" width="14.85546875" style="1" bestFit="1" customWidth="1"/>
    <col min="11016" max="11016" width="15.85546875" style="1" bestFit="1" customWidth="1"/>
    <col min="11017" max="11017" width="16.5703125" style="1" bestFit="1" customWidth="1"/>
    <col min="11018" max="11258" width="11.42578125" style="1"/>
    <col min="11259" max="11259" width="4.7109375" style="1" customWidth="1"/>
    <col min="11260" max="11260" width="42" style="1" customWidth="1"/>
    <col min="11261" max="11261" width="43.140625" style="1" customWidth="1"/>
    <col min="11262" max="11262" width="41" style="1" customWidth="1"/>
    <col min="11263" max="11263" width="25.7109375" style="1" customWidth="1"/>
    <col min="11264" max="11264" width="12.42578125" style="1" customWidth="1"/>
    <col min="11265" max="11265" width="18.28515625" style="1" bestFit="1" customWidth="1"/>
    <col min="11266" max="11266" width="11.5703125" style="1" bestFit="1" customWidth="1"/>
    <col min="11267" max="11267" width="18.28515625" style="1" bestFit="1" customWidth="1"/>
    <col min="11268" max="11271" width="14.85546875" style="1" bestFit="1" customWidth="1"/>
    <col min="11272" max="11272" width="15.85546875" style="1" bestFit="1" customWidth="1"/>
    <col min="11273" max="11273" width="16.5703125" style="1" bestFit="1" customWidth="1"/>
    <col min="11274" max="11514" width="11.42578125" style="1"/>
    <col min="11515" max="11515" width="4.7109375" style="1" customWidth="1"/>
    <col min="11516" max="11516" width="42" style="1" customWidth="1"/>
    <col min="11517" max="11517" width="43.140625" style="1" customWidth="1"/>
    <col min="11518" max="11518" width="41" style="1" customWidth="1"/>
    <col min="11519" max="11519" width="25.7109375" style="1" customWidth="1"/>
    <col min="11520" max="11520" width="12.42578125" style="1" customWidth="1"/>
    <col min="11521" max="11521" width="18.28515625" style="1" bestFit="1" customWidth="1"/>
    <col min="11522" max="11522" width="11.5703125" style="1" bestFit="1" customWidth="1"/>
    <col min="11523" max="11523" width="18.28515625" style="1" bestFit="1" customWidth="1"/>
    <col min="11524" max="11527" width="14.85546875" style="1" bestFit="1" customWidth="1"/>
    <col min="11528" max="11528" width="15.85546875" style="1" bestFit="1" customWidth="1"/>
    <col min="11529" max="11529" width="16.5703125" style="1" bestFit="1" customWidth="1"/>
    <col min="11530" max="11770" width="11.42578125" style="1"/>
    <col min="11771" max="11771" width="4.7109375" style="1" customWidth="1"/>
    <col min="11772" max="11772" width="42" style="1" customWidth="1"/>
    <col min="11773" max="11773" width="43.140625" style="1" customWidth="1"/>
    <col min="11774" max="11774" width="41" style="1" customWidth="1"/>
    <col min="11775" max="11775" width="25.7109375" style="1" customWidth="1"/>
    <col min="11776" max="11776" width="12.42578125" style="1" customWidth="1"/>
    <col min="11777" max="11777" width="18.28515625" style="1" bestFit="1" customWidth="1"/>
    <col min="11778" max="11778" width="11.5703125" style="1" bestFit="1" customWidth="1"/>
    <col min="11779" max="11779" width="18.28515625" style="1" bestFit="1" customWidth="1"/>
    <col min="11780" max="11783" width="14.85546875" style="1" bestFit="1" customWidth="1"/>
    <col min="11784" max="11784" width="15.85546875" style="1" bestFit="1" customWidth="1"/>
    <col min="11785" max="11785" width="16.5703125" style="1" bestFit="1" customWidth="1"/>
    <col min="11786" max="12026" width="11.42578125" style="1"/>
    <col min="12027" max="12027" width="4.7109375" style="1" customWidth="1"/>
    <col min="12028" max="12028" width="42" style="1" customWidth="1"/>
    <col min="12029" max="12029" width="43.140625" style="1" customWidth="1"/>
    <col min="12030" max="12030" width="41" style="1" customWidth="1"/>
    <col min="12031" max="12031" width="25.7109375" style="1" customWidth="1"/>
    <col min="12032" max="12032" width="12.42578125" style="1" customWidth="1"/>
    <col min="12033" max="12033" width="18.28515625" style="1" bestFit="1" customWidth="1"/>
    <col min="12034" max="12034" width="11.5703125" style="1" bestFit="1" customWidth="1"/>
    <col min="12035" max="12035" width="18.28515625" style="1" bestFit="1" customWidth="1"/>
    <col min="12036" max="12039" width="14.85546875" style="1" bestFit="1" customWidth="1"/>
    <col min="12040" max="12040" width="15.85546875" style="1" bestFit="1" customWidth="1"/>
    <col min="12041" max="12041" width="16.5703125" style="1" bestFit="1" customWidth="1"/>
    <col min="12042" max="12282" width="11.42578125" style="1"/>
    <col min="12283" max="12283" width="4.7109375" style="1" customWidth="1"/>
    <col min="12284" max="12284" width="42" style="1" customWidth="1"/>
    <col min="12285" max="12285" width="43.140625" style="1" customWidth="1"/>
    <col min="12286" max="12286" width="41" style="1" customWidth="1"/>
    <col min="12287" max="12287" width="25.7109375" style="1" customWidth="1"/>
    <col min="12288" max="12288" width="12.42578125" style="1" customWidth="1"/>
    <col min="12289" max="12289" width="18.28515625" style="1" bestFit="1" customWidth="1"/>
    <col min="12290" max="12290" width="11.5703125" style="1" bestFit="1" customWidth="1"/>
    <col min="12291" max="12291" width="18.28515625" style="1" bestFit="1" customWidth="1"/>
    <col min="12292" max="12295" width="14.85546875" style="1" bestFit="1" customWidth="1"/>
    <col min="12296" max="12296" width="15.85546875" style="1" bestFit="1" customWidth="1"/>
    <col min="12297" max="12297" width="16.5703125" style="1" bestFit="1" customWidth="1"/>
    <col min="12298" max="12538" width="11.42578125" style="1"/>
    <col min="12539" max="12539" width="4.7109375" style="1" customWidth="1"/>
    <col min="12540" max="12540" width="42" style="1" customWidth="1"/>
    <col min="12541" max="12541" width="43.140625" style="1" customWidth="1"/>
    <col min="12542" max="12542" width="41" style="1" customWidth="1"/>
    <col min="12543" max="12543" width="25.7109375" style="1" customWidth="1"/>
    <col min="12544" max="12544" width="12.42578125" style="1" customWidth="1"/>
    <col min="12545" max="12545" width="18.28515625" style="1" bestFit="1" customWidth="1"/>
    <col min="12546" max="12546" width="11.5703125" style="1" bestFit="1" customWidth="1"/>
    <col min="12547" max="12547" width="18.28515625" style="1" bestFit="1" customWidth="1"/>
    <col min="12548" max="12551" width="14.85546875" style="1" bestFit="1" customWidth="1"/>
    <col min="12552" max="12552" width="15.85546875" style="1" bestFit="1" customWidth="1"/>
    <col min="12553" max="12553" width="16.5703125" style="1" bestFit="1" customWidth="1"/>
    <col min="12554" max="12794" width="11.42578125" style="1"/>
    <col min="12795" max="12795" width="4.7109375" style="1" customWidth="1"/>
    <col min="12796" max="12796" width="42" style="1" customWidth="1"/>
    <col min="12797" max="12797" width="43.140625" style="1" customWidth="1"/>
    <col min="12798" max="12798" width="41" style="1" customWidth="1"/>
    <col min="12799" max="12799" width="25.7109375" style="1" customWidth="1"/>
    <col min="12800" max="12800" width="12.42578125" style="1" customWidth="1"/>
    <col min="12801" max="12801" width="18.28515625" style="1" bestFit="1" customWidth="1"/>
    <col min="12802" max="12802" width="11.5703125" style="1" bestFit="1" customWidth="1"/>
    <col min="12803" max="12803" width="18.28515625" style="1" bestFit="1" customWidth="1"/>
    <col min="12804" max="12807" width="14.85546875" style="1" bestFit="1" customWidth="1"/>
    <col min="12808" max="12808" width="15.85546875" style="1" bestFit="1" customWidth="1"/>
    <col min="12809" max="12809" width="16.5703125" style="1" bestFit="1" customWidth="1"/>
    <col min="12810" max="13050" width="11.42578125" style="1"/>
    <col min="13051" max="13051" width="4.7109375" style="1" customWidth="1"/>
    <col min="13052" max="13052" width="42" style="1" customWidth="1"/>
    <col min="13053" max="13053" width="43.140625" style="1" customWidth="1"/>
    <col min="13054" max="13054" width="41" style="1" customWidth="1"/>
    <col min="13055" max="13055" width="25.7109375" style="1" customWidth="1"/>
    <col min="13056" max="13056" width="12.42578125" style="1" customWidth="1"/>
    <col min="13057" max="13057" width="18.28515625" style="1" bestFit="1" customWidth="1"/>
    <col min="13058" max="13058" width="11.5703125" style="1" bestFit="1" customWidth="1"/>
    <col min="13059" max="13059" width="18.28515625" style="1" bestFit="1" customWidth="1"/>
    <col min="13060" max="13063" width="14.85546875" style="1" bestFit="1" customWidth="1"/>
    <col min="13064" max="13064" width="15.85546875" style="1" bestFit="1" customWidth="1"/>
    <col min="13065" max="13065" width="16.5703125" style="1" bestFit="1" customWidth="1"/>
    <col min="13066" max="13306" width="11.42578125" style="1"/>
    <col min="13307" max="13307" width="4.7109375" style="1" customWidth="1"/>
    <col min="13308" max="13308" width="42" style="1" customWidth="1"/>
    <col min="13309" max="13309" width="43.140625" style="1" customWidth="1"/>
    <col min="13310" max="13310" width="41" style="1" customWidth="1"/>
    <col min="13311" max="13311" width="25.7109375" style="1" customWidth="1"/>
    <col min="13312" max="13312" width="12.42578125" style="1" customWidth="1"/>
    <col min="13313" max="13313" width="18.28515625" style="1" bestFit="1" customWidth="1"/>
    <col min="13314" max="13314" width="11.5703125" style="1" bestFit="1" customWidth="1"/>
    <col min="13315" max="13315" width="18.28515625" style="1" bestFit="1" customWidth="1"/>
    <col min="13316" max="13319" width="14.85546875" style="1" bestFit="1" customWidth="1"/>
    <col min="13320" max="13320" width="15.85546875" style="1" bestFit="1" customWidth="1"/>
    <col min="13321" max="13321" width="16.5703125" style="1" bestFit="1" customWidth="1"/>
    <col min="13322" max="13562" width="11.42578125" style="1"/>
    <col min="13563" max="13563" width="4.7109375" style="1" customWidth="1"/>
    <col min="13564" max="13564" width="42" style="1" customWidth="1"/>
    <col min="13565" max="13565" width="43.140625" style="1" customWidth="1"/>
    <col min="13566" max="13566" width="41" style="1" customWidth="1"/>
    <col min="13567" max="13567" width="25.7109375" style="1" customWidth="1"/>
    <col min="13568" max="13568" width="12.42578125" style="1" customWidth="1"/>
    <col min="13569" max="13569" width="18.28515625" style="1" bestFit="1" customWidth="1"/>
    <col min="13570" max="13570" width="11.5703125" style="1" bestFit="1" customWidth="1"/>
    <col min="13571" max="13571" width="18.28515625" style="1" bestFit="1" customWidth="1"/>
    <col min="13572" max="13575" width="14.85546875" style="1" bestFit="1" customWidth="1"/>
    <col min="13576" max="13576" width="15.85546875" style="1" bestFit="1" customWidth="1"/>
    <col min="13577" max="13577" width="16.5703125" style="1" bestFit="1" customWidth="1"/>
    <col min="13578" max="13818" width="11.42578125" style="1"/>
    <col min="13819" max="13819" width="4.7109375" style="1" customWidth="1"/>
    <col min="13820" max="13820" width="42" style="1" customWidth="1"/>
    <col min="13821" max="13821" width="43.140625" style="1" customWidth="1"/>
    <col min="13822" max="13822" width="41" style="1" customWidth="1"/>
    <col min="13823" max="13823" width="25.7109375" style="1" customWidth="1"/>
    <col min="13824" max="13824" width="12.42578125" style="1" customWidth="1"/>
    <col min="13825" max="13825" width="18.28515625" style="1" bestFit="1" customWidth="1"/>
    <col min="13826" max="13826" width="11.5703125" style="1" bestFit="1" customWidth="1"/>
    <col min="13827" max="13827" width="18.28515625" style="1" bestFit="1" customWidth="1"/>
    <col min="13828" max="13831" width="14.85546875" style="1" bestFit="1" customWidth="1"/>
    <col min="13832" max="13832" width="15.85546875" style="1" bestFit="1" customWidth="1"/>
    <col min="13833" max="13833" width="16.5703125" style="1" bestFit="1" customWidth="1"/>
    <col min="13834" max="14074" width="11.42578125" style="1"/>
    <col min="14075" max="14075" width="4.7109375" style="1" customWidth="1"/>
    <col min="14076" max="14076" width="42" style="1" customWidth="1"/>
    <col min="14077" max="14077" width="43.140625" style="1" customWidth="1"/>
    <col min="14078" max="14078" width="41" style="1" customWidth="1"/>
    <col min="14079" max="14079" width="25.7109375" style="1" customWidth="1"/>
    <col min="14080" max="14080" width="12.42578125" style="1" customWidth="1"/>
    <col min="14081" max="14081" width="18.28515625" style="1" bestFit="1" customWidth="1"/>
    <col min="14082" max="14082" width="11.5703125" style="1" bestFit="1" customWidth="1"/>
    <col min="14083" max="14083" width="18.28515625" style="1" bestFit="1" customWidth="1"/>
    <col min="14084" max="14087" width="14.85546875" style="1" bestFit="1" customWidth="1"/>
    <col min="14088" max="14088" width="15.85546875" style="1" bestFit="1" customWidth="1"/>
    <col min="14089" max="14089" width="16.5703125" style="1" bestFit="1" customWidth="1"/>
    <col min="14090" max="14330" width="11.42578125" style="1"/>
    <col min="14331" max="14331" width="4.7109375" style="1" customWidth="1"/>
    <col min="14332" max="14332" width="42" style="1" customWidth="1"/>
    <col min="14333" max="14333" width="43.140625" style="1" customWidth="1"/>
    <col min="14334" max="14334" width="41" style="1" customWidth="1"/>
    <col min="14335" max="14335" width="25.7109375" style="1" customWidth="1"/>
    <col min="14336" max="14336" width="12.42578125" style="1" customWidth="1"/>
    <col min="14337" max="14337" width="18.28515625" style="1" bestFit="1" customWidth="1"/>
    <col min="14338" max="14338" width="11.5703125" style="1" bestFit="1" customWidth="1"/>
    <col min="14339" max="14339" width="18.28515625" style="1" bestFit="1" customWidth="1"/>
    <col min="14340" max="14343" width="14.85546875" style="1" bestFit="1" customWidth="1"/>
    <col min="14344" max="14344" width="15.85546875" style="1" bestFit="1" customWidth="1"/>
    <col min="14345" max="14345" width="16.5703125" style="1" bestFit="1" customWidth="1"/>
    <col min="14346" max="14586" width="11.42578125" style="1"/>
    <col min="14587" max="14587" width="4.7109375" style="1" customWidth="1"/>
    <col min="14588" max="14588" width="42" style="1" customWidth="1"/>
    <col min="14589" max="14589" width="43.140625" style="1" customWidth="1"/>
    <col min="14590" max="14590" width="41" style="1" customWidth="1"/>
    <col min="14591" max="14591" width="25.7109375" style="1" customWidth="1"/>
    <col min="14592" max="14592" width="12.42578125" style="1" customWidth="1"/>
    <col min="14593" max="14593" width="18.28515625" style="1" bestFit="1" customWidth="1"/>
    <col min="14594" max="14594" width="11.5703125" style="1" bestFit="1" customWidth="1"/>
    <col min="14595" max="14595" width="18.28515625" style="1" bestFit="1" customWidth="1"/>
    <col min="14596" max="14599" width="14.85546875" style="1" bestFit="1" customWidth="1"/>
    <col min="14600" max="14600" width="15.85546875" style="1" bestFit="1" customWidth="1"/>
    <col min="14601" max="14601" width="16.5703125" style="1" bestFit="1" customWidth="1"/>
    <col min="14602" max="14842" width="11.42578125" style="1"/>
    <col min="14843" max="14843" width="4.7109375" style="1" customWidth="1"/>
    <col min="14844" max="14844" width="42" style="1" customWidth="1"/>
    <col min="14845" max="14845" width="43.140625" style="1" customWidth="1"/>
    <col min="14846" max="14846" width="41" style="1" customWidth="1"/>
    <col min="14847" max="14847" width="25.7109375" style="1" customWidth="1"/>
    <col min="14848" max="14848" width="12.42578125" style="1" customWidth="1"/>
    <col min="14849" max="14849" width="18.28515625" style="1" bestFit="1" customWidth="1"/>
    <col min="14850" max="14850" width="11.5703125" style="1" bestFit="1" customWidth="1"/>
    <col min="14851" max="14851" width="18.28515625" style="1" bestFit="1" customWidth="1"/>
    <col min="14852" max="14855" width="14.85546875" style="1" bestFit="1" customWidth="1"/>
    <col min="14856" max="14856" width="15.85546875" style="1" bestFit="1" customWidth="1"/>
    <col min="14857" max="14857" width="16.5703125" style="1" bestFit="1" customWidth="1"/>
    <col min="14858" max="15098" width="11.42578125" style="1"/>
    <col min="15099" max="15099" width="4.7109375" style="1" customWidth="1"/>
    <col min="15100" max="15100" width="42" style="1" customWidth="1"/>
    <col min="15101" max="15101" width="43.140625" style="1" customWidth="1"/>
    <col min="15102" max="15102" width="41" style="1" customWidth="1"/>
    <col min="15103" max="15103" width="25.7109375" style="1" customWidth="1"/>
    <col min="15104" max="15104" width="12.42578125" style="1" customWidth="1"/>
    <col min="15105" max="15105" width="18.28515625" style="1" bestFit="1" customWidth="1"/>
    <col min="15106" max="15106" width="11.5703125" style="1" bestFit="1" customWidth="1"/>
    <col min="15107" max="15107" width="18.28515625" style="1" bestFit="1" customWidth="1"/>
    <col min="15108" max="15111" width="14.85546875" style="1" bestFit="1" customWidth="1"/>
    <col min="15112" max="15112" width="15.85546875" style="1" bestFit="1" customWidth="1"/>
    <col min="15113" max="15113" width="16.5703125" style="1" bestFit="1" customWidth="1"/>
    <col min="15114" max="15354" width="11.42578125" style="1"/>
    <col min="15355" max="15355" width="4.7109375" style="1" customWidth="1"/>
    <col min="15356" max="15356" width="42" style="1" customWidth="1"/>
    <col min="15357" max="15357" width="43.140625" style="1" customWidth="1"/>
    <col min="15358" max="15358" width="41" style="1" customWidth="1"/>
    <col min="15359" max="15359" width="25.7109375" style="1" customWidth="1"/>
    <col min="15360" max="15360" width="12.42578125" style="1" customWidth="1"/>
    <col min="15361" max="15361" width="18.28515625" style="1" bestFit="1" customWidth="1"/>
    <col min="15362" max="15362" width="11.5703125" style="1" bestFit="1" customWidth="1"/>
    <col min="15363" max="15363" width="18.28515625" style="1" bestFit="1" customWidth="1"/>
    <col min="15364" max="15367" width="14.85546875" style="1" bestFit="1" customWidth="1"/>
    <col min="15368" max="15368" width="15.85546875" style="1" bestFit="1" customWidth="1"/>
    <col min="15369" max="15369" width="16.5703125" style="1" bestFit="1" customWidth="1"/>
    <col min="15370" max="15610" width="11.42578125" style="1"/>
    <col min="15611" max="15611" width="4.7109375" style="1" customWidth="1"/>
    <col min="15612" max="15612" width="42" style="1" customWidth="1"/>
    <col min="15613" max="15613" width="43.140625" style="1" customWidth="1"/>
    <col min="15614" max="15614" width="41" style="1" customWidth="1"/>
    <col min="15615" max="15615" width="25.7109375" style="1" customWidth="1"/>
    <col min="15616" max="15616" width="12.42578125" style="1" customWidth="1"/>
    <col min="15617" max="15617" width="18.28515625" style="1" bestFit="1" customWidth="1"/>
    <col min="15618" max="15618" width="11.5703125" style="1" bestFit="1" customWidth="1"/>
    <col min="15619" max="15619" width="18.28515625" style="1" bestFit="1" customWidth="1"/>
    <col min="15620" max="15623" width="14.85546875" style="1" bestFit="1" customWidth="1"/>
    <col min="15624" max="15624" width="15.85546875" style="1" bestFit="1" customWidth="1"/>
    <col min="15625" max="15625" width="16.5703125" style="1" bestFit="1" customWidth="1"/>
    <col min="15626" max="15866" width="11.42578125" style="1"/>
    <col min="15867" max="15867" width="4.7109375" style="1" customWidth="1"/>
    <col min="15868" max="15868" width="42" style="1" customWidth="1"/>
    <col min="15869" max="15869" width="43.140625" style="1" customWidth="1"/>
    <col min="15870" max="15870" width="41" style="1" customWidth="1"/>
    <col min="15871" max="15871" width="25.7109375" style="1" customWidth="1"/>
    <col min="15872" max="15872" width="12.42578125" style="1" customWidth="1"/>
    <col min="15873" max="15873" width="18.28515625" style="1" bestFit="1" customWidth="1"/>
    <col min="15874" max="15874" width="11.5703125" style="1" bestFit="1" customWidth="1"/>
    <col min="15875" max="15875" width="18.28515625" style="1" bestFit="1" customWidth="1"/>
    <col min="15876" max="15879" width="14.85546875" style="1" bestFit="1" customWidth="1"/>
    <col min="15880" max="15880" width="15.85546875" style="1" bestFit="1" customWidth="1"/>
    <col min="15881" max="15881" width="16.5703125" style="1" bestFit="1" customWidth="1"/>
    <col min="15882" max="16122" width="11.42578125" style="1"/>
    <col min="16123" max="16123" width="4.7109375" style="1" customWidth="1"/>
    <col min="16124" max="16124" width="42" style="1" customWidth="1"/>
    <col min="16125" max="16125" width="43.140625" style="1" customWidth="1"/>
    <col min="16126" max="16126" width="41" style="1" customWidth="1"/>
    <col min="16127" max="16127" width="25.7109375" style="1" customWidth="1"/>
    <col min="16128" max="16128" width="12.42578125" style="1" customWidth="1"/>
    <col min="16129" max="16129" width="18.28515625" style="1" bestFit="1" customWidth="1"/>
    <col min="16130" max="16130" width="11.5703125" style="1" bestFit="1" customWidth="1"/>
    <col min="16131" max="16131" width="18.28515625" style="1" bestFit="1" customWidth="1"/>
    <col min="16132" max="16135" width="14.85546875" style="1" bestFit="1" customWidth="1"/>
    <col min="16136" max="16136" width="15.85546875" style="1" bestFit="1" customWidth="1"/>
    <col min="16137" max="16137" width="16.5703125" style="1" bestFit="1" customWidth="1"/>
    <col min="16138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1" x14ac:dyDescent="0.35">
      <c r="A5" s="44" t="s">
        <v>1478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5" ht="30" x14ac:dyDescent="0.25">
      <c r="A7" s="4" t="s">
        <v>909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6" t="s">
        <v>93</v>
      </c>
      <c r="C8" s="6" t="s">
        <v>91</v>
      </c>
      <c r="D8" s="6" t="s">
        <v>94</v>
      </c>
      <c r="E8" s="1" t="s">
        <v>1096</v>
      </c>
      <c r="F8" s="1" t="s">
        <v>37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0</v>
      </c>
      <c r="L8" s="13">
        <f t="shared" ref="L8:L11" si="0">+I8*3.04%</f>
        <v>266</v>
      </c>
      <c r="M8" s="13">
        <v>0</v>
      </c>
      <c r="N8" s="13">
        <f>+J8+K8+L8+M8</f>
        <v>517.125</v>
      </c>
      <c r="O8" s="13">
        <f>+I8-N8</f>
        <v>8232.875</v>
      </c>
    </row>
    <row r="9" spans="1:15" ht="15" x14ac:dyDescent="0.25">
      <c r="A9" s="1">
        <v>2</v>
      </c>
      <c r="B9" s="6" t="s">
        <v>71</v>
      </c>
      <c r="C9" s="6" t="s">
        <v>1097</v>
      </c>
      <c r="D9" s="6" t="s">
        <v>73</v>
      </c>
      <c r="E9" s="1" t="s">
        <v>1096</v>
      </c>
      <c r="F9" s="1" t="s">
        <v>37</v>
      </c>
      <c r="G9" s="13">
        <v>20000</v>
      </c>
      <c r="H9" s="13">
        <v>0</v>
      </c>
      <c r="I9" s="13">
        <f>+G9+H9</f>
        <v>20000</v>
      </c>
      <c r="J9" s="13">
        <f>+I9*2.87%</f>
        <v>574</v>
      </c>
      <c r="K9" s="13">
        <v>1148.33</v>
      </c>
      <c r="L9" s="13">
        <f t="shared" si="0"/>
        <v>608</v>
      </c>
      <c r="M9" s="13">
        <v>0</v>
      </c>
      <c r="N9" s="13">
        <f t="shared" ref="N9:N31" si="1">+J9+K9+L9+M9</f>
        <v>2330.33</v>
      </c>
      <c r="O9" s="13">
        <f t="shared" ref="O9:O31" si="2">+I9-N9</f>
        <v>17669.669999999998</v>
      </c>
    </row>
    <row r="10" spans="1:15" ht="15" x14ac:dyDescent="0.25">
      <c r="A10" s="1">
        <v>3</v>
      </c>
      <c r="B10" t="s">
        <v>885</v>
      </c>
      <c r="C10" s="6" t="s">
        <v>1097</v>
      </c>
      <c r="D10" s="6" t="s">
        <v>1098</v>
      </c>
      <c r="E10" s="1" t="s">
        <v>1096</v>
      </c>
      <c r="F10" s="1" t="s">
        <v>37</v>
      </c>
      <c r="G10" s="13">
        <v>15000</v>
      </c>
      <c r="H10" s="13">
        <v>0</v>
      </c>
      <c r="I10" s="13">
        <f>+G10+H10</f>
        <v>15000</v>
      </c>
      <c r="J10" s="13">
        <f>+I10*2.87%</f>
        <v>430.5</v>
      </c>
      <c r="K10" s="13">
        <v>2338.35</v>
      </c>
      <c r="L10" s="13">
        <f t="shared" si="0"/>
        <v>456</v>
      </c>
      <c r="M10" s="13">
        <v>0</v>
      </c>
      <c r="N10" s="13">
        <f t="shared" si="1"/>
        <v>3224.85</v>
      </c>
      <c r="O10" s="13">
        <f t="shared" si="2"/>
        <v>11775.15</v>
      </c>
    </row>
    <row r="11" spans="1:15" ht="15" x14ac:dyDescent="0.25">
      <c r="A11" s="1">
        <v>4</v>
      </c>
      <c r="B11" s="6" t="s">
        <v>187</v>
      </c>
      <c r="C11" s="6" t="s">
        <v>182</v>
      </c>
      <c r="D11" s="1" t="s">
        <v>1099</v>
      </c>
      <c r="E11" s="1" t="s">
        <v>1096</v>
      </c>
      <c r="F11" s="1" t="s">
        <v>37</v>
      </c>
      <c r="G11" s="13">
        <v>70000</v>
      </c>
      <c r="H11" s="13">
        <v>0</v>
      </c>
      <c r="I11" s="13">
        <f>+G11+H11</f>
        <v>70000</v>
      </c>
      <c r="J11" s="13">
        <f t="shared" ref="J11:J30" si="3">+I11*2.87%</f>
        <v>2009</v>
      </c>
      <c r="K11" s="13">
        <v>14955.87</v>
      </c>
      <c r="L11" s="13">
        <f t="shared" si="0"/>
        <v>2128</v>
      </c>
      <c r="M11" s="13">
        <v>0</v>
      </c>
      <c r="N11" s="13">
        <f t="shared" si="1"/>
        <v>19092.870000000003</v>
      </c>
      <c r="O11" s="13">
        <f t="shared" si="2"/>
        <v>50907.13</v>
      </c>
    </row>
    <row r="12" spans="1:15" ht="45" x14ac:dyDescent="0.25">
      <c r="A12" s="1">
        <v>5</v>
      </c>
      <c r="B12" t="s">
        <v>349</v>
      </c>
      <c r="C12" s="6" t="s">
        <v>182</v>
      </c>
      <c r="D12" s="1" t="s">
        <v>1100</v>
      </c>
      <c r="E12" s="1" t="s">
        <v>1096</v>
      </c>
      <c r="F12" s="1" t="s">
        <v>29</v>
      </c>
      <c r="G12" s="13">
        <v>30000</v>
      </c>
      <c r="H12" s="13">
        <v>0</v>
      </c>
      <c r="I12" s="13">
        <v>30000</v>
      </c>
      <c r="J12" s="13">
        <v>861</v>
      </c>
      <c r="K12" s="13">
        <v>5546.87</v>
      </c>
      <c r="L12" s="13">
        <f>+I12*3.04%</f>
        <v>912</v>
      </c>
      <c r="M12" s="13">
        <v>0</v>
      </c>
      <c r="N12" s="13">
        <f t="shared" si="1"/>
        <v>7319.87</v>
      </c>
      <c r="O12" s="13">
        <f t="shared" si="2"/>
        <v>22680.13</v>
      </c>
    </row>
    <row r="13" spans="1:15" ht="15" x14ac:dyDescent="0.25">
      <c r="A13" s="1">
        <v>6</v>
      </c>
      <c r="B13" t="s">
        <v>181</v>
      </c>
      <c r="C13" s="6" t="s">
        <v>182</v>
      </c>
      <c r="D13" t="s">
        <v>47</v>
      </c>
      <c r="E13" s="1" t="s">
        <v>1096</v>
      </c>
      <c r="F13" s="1" t="s">
        <v>37</v>
      </c>
      <c r="G13" s="13">
        <v>19000</v>
      </c>
      <c r="H13" s="13">
        <v>0</v>
      </c>
      <c r="I13" s="13">
        <v>19000</v>
      </c>
      <c r="J13" s="13">
        <v>545.29999999999995</v>
      </c>
      <c r="K13" s="13">
        <v>0</v>
      </c>
      <c r="L13" s="13">
        <f t="shared" ref="L13:L32" si="4">+I13*3.04%</f>
        <v>577.6</v>
      </c>
      <c r="M13" s="13">
        <v>0</v>
      </c>
      <c r="N13" s="13">
        <f t="shared" si="1"/>
        <v>1122.9000000000001</v>
      </c>
      <c r="O13" s="13">
        <f t="shared" si="2"/>
        <v>17877.099999999999</v>
      </c>
    </row>
    <row r="14" spans="1:15" ht="15" x14ac:dyDescent="0.25">
      <c r="A14" s="1">
        <v>7</v>
      </c>
      <c r="B14" t="s">
        <v>142</v>
      </c>
      <c r="C14" s="6" t="s">
        <v>182</v>
      </c>
      <c r="D14" t="s">
        <v>914</v>
      </c>
      <c r="E14" s="1" t="s">
        <v>1096</v>
      </c>
      <c r="F14" s="1" t="s">
        <v>37</v>
      </c>
      <c r="G14" s="13">
        <v>15000</v>
      </c>
      <c r="H14" s="13">
        <v>0</v>
      </c>
      <c r="I14" s="13">
        <v>15000</v>
      </c>
      <c r="J14" s="13">
        <v>430.5</v>
      </c>
      <c r="K14" s="13">
        <v>1148.33</v>
      </c>
      <c r="L14" s="13">
        <f t="shared" si="4"/>
        <v>456</v>
      </c>
      <c r="M14" s="13">
        <v>0</v>
      </c>
      <c r="N14" s="13">
        <f t="shared" si="1"/>
        <v>2034.83</v>
      </c>
      <c r="O14" s="13">
        <f t="shared" si="2"/>
        <v>12965.17</v>
      </c>
    </row>
    <row r="15" spans="1:15" ht="15" x14ac:dyDescent="0.25">
      <c r="A15" s="1">
        <v>8</v>
      </c>
      <c r="B15" t="s">
        <v>663</v>
      </c>
      <c r="C15" s="6" t="s">
        <v>182</v>
      </c>
      <c r="D15" t="s">
        <v>1101</v>
      </c>
      <c r="E15" s="1" t="s">
        <v>1096</v>
      </c>
      <c r="F15" s="1" t="s">
        <v>29</v>
      </c>
      <c r="G15" s="13">
        <v>70000</v>
      </c>
      <c r="H15" s="13">
        <v>0</v>
      </c>
      <c r="I15" s="13">
        <v>70000</v>
      </c>
      <c r="J15" s="13">
        <v>2009</v>
      </c>
      <c r="K15" s="13">
        <v>14955.87</v>
      </c>
      <c r="L15" s="13">
        <f t="shared" si="4"/>
        <v>2128</v>
      </c>
      <c r="M15" s="13">
        <v>0</v>
      </c>
      <c r="N15" s="13">
        <f t="shared" si="1"/>
        <v>19092.870000000003</v>
      </c>
      <c r="O15" s="13">
        <f t="shared" si="2"/>
        <v>50907.13</v>
      </c>
    </row>
    <row r="16" spans="1:15" ht="15" x14ac:dyDescent="0.25">
      <c r="A16" s="1">
        <v>9</v>
      </c>
      <c r="B16" s="6" t="s">
        <v>343</v>
      </c>
      <c r="C16" s="6" t="s">
        <v>344</v>
      </c>
      <c r="D16" s="6" t="s">
        <v>1102</v>
      </c>
      <c r="E16" s="1" t="s">
        <v>1096</v>
      </c>
      <c r="F16" s="1" t="s">
        <v>37</v>
      </c>
      <c r="G16" s="13">
        <v>20000</v>
      </c>
      <c r="H16" s="13">
        <v>0</v>
      </c>
      <c r="I16" s="13">
        <f>+G16+H16</f>
        <v>20000</v>
      </c>
      <c r="J16" s="13">
        <f t="shared" si="3"/>
        <v>574</v>
      </c>
      <c r="K16" s="13">
        <v>3342.93</v>
      </c>
      <c r="L16" s="13">
        <f t="shared" si="4"/>
        <v>608</v>
      </c>
      <c r="M16" s="13">
        <v>0</v>
      </c>
      <c r="N16" s="13">
        <f t="shared" si="1"/>
        <v>4524.93</v>
      </c>
      <c r="O16" s="13">
        <f t="shared" si="2"/>
        <v>15475.07</v>
      </c>
    </row>
    <row r="17" spans="1:15" ht="15" x14ac:dyDescent="0.25">
      <c r="A17" s="1">
        <v>10</v>
      </c>
      <c r="B17" s="6" t="s">
        <v>217</v>
      </c>
      <c r="C17" s="6" t="s">
        <v>218</v>
      </c>
      <c r="D17" s="1" t="s">
        <v>1102</v>
      </c>
      <c r="E17" s="1" t="s">
        <v>1096</v>
      </c>
      <c r="F17" s="1" t="s">
        <v>29</v>
      </c>
      <c r="G17" s="13">
        <v>30000</v>
      </c>
      <c r="H17" s="13">
        <v>0</v>
      </c>
      <c r="I17" s="13">
        <v>30000</v>
      </c>
      <c r="J17" s="13">
        <v>861</v>
      </c>
      <c r="K17" s="13">
        <v>5546.87</v>
      </c>
      <c r="L17" s="13">
        <f t="shared" si="4"/>
        <v>912</v>
      </c>
      <c r="M17" s="13">
        <v>0</v>
      </c>
      <c r="N17" s="13">
        <f t="shared" si="1"/>
        <v>7319.87</v>
      </c>
      <c r="O17" s="13">
        <f t="shared" si="2"/>
        <v>22680.13</v>
      </c>
    </row>
    <row r="18" spans="1:15" ht="30" x14ac:dyDescent="0.25">
      <c r="A18" s="1">
        <v>11</v>
      </c>
      <c r="B18" s="6" t="s">
        <v>219</v>
      </c>
      <c r="C18" s="6" t="s">
        <v>220</v>
      </c>
      <c r="D18" s="1" t="s">
        <v>1103</v>
      </c>
      <c r="E18" s="1" t="s">
        <v>1096</v>
      </c>
      <c r="F18" s="1" t="s">
        <v>37</v>
      </c>
      <c r="G18" s="13">
        <v>20000</v>
      </c>
      <c r="H18" s="13">
        <v>0</v>
      </c>
      <c r="I18" s="13">
        <v>20000</v>
      </c>
      <c r="J18" s="13">
        <f t="shared" si="3"/>
        <v>574</v>
      </c>
      <c r="K18" s="13">
        <v>3514.48</v>
      </c>
      <c r="L18" s="13">
        <f t="shared" si="4"/>
        <v>608</v>
      </c>
      <c r="M18" s="13">
        <v>0</v>
      </c>
      <c r="N18" s="13">
        <f t="shared" si="1"/>
        <v>4696.4799999999996</v>
      </c>
      <c r="O18" s="13">
        <f t="shared" si="2"/>
        <v>15303.52</v>
      </c>
    </row>
    <row r="19" spans="1:15" ht="15" x14ac:dyDescent="0.25">
      <c r="A19" s="1">
        <v>12</v>
      </c>
      <c r="B19" t="s">
        <v>400</v>
      </c>
      <c r="C19" s="6" t="s">
        <v>367</v>
      </c>
      <c r="D19" s="1" t="s">
        <v>1104</v>
      </c>
      <c r="E19" s="1" t="s">
        <v>1096</v>
      </c>
      <c r="F19" s="1" t="s">
        <v>29</v>
      </c>
      <c r="G19" s="13">
        <v>60000</v>
      </c>
      <c r="H19" s="13">
        <v>0</v>
      </c>
      <c r="I19" s="13">
        <f t="shared" ref="I19:I28" si="5">+G19+H19</f>
        <v>60000</v>
      </c>
      <c r="J19" s="13">
        <f t="shared" si="3"/>
        <v>1722</v>
      </c>
      <c r="K19" s="13">
        <v>12603.62</v>
      </c>
      <c r="L19" s="13">
        <f t="shared" si="4"/>
        <v>1824</v>
      </c>
      <c r="M19" s="13">
        <v>0</v>
      </c>
      <c r="N19" s="13">
        <f t="shared" si="1"/>
        <v>16149.62</v>
      </c>
      <c r="O19" s="13">
        <f t="shared" si="2"/>
        <v>43850.38</v>
      </c>
    </row>
    <row r="20" spans="1:15" ht="15" x14ac:dyDescent="0.25">
      <c r="A20" s="1">
        <v>13</v>
      </c>
      <c r="B20" s="1" t="s">
        <v>737</v>
      </c>
      <c r="C20" s="6" t="s">
        <v>636</v>
      </c>
      <c r="D20" s="1" t="s">
        <v>1105</v>
      </c>
      <c r="E20" s="1" t="s">
        <v>1096</v>
      </c>
      <c r="F20" s="1" t="s">
        <v>37</v>
      </c>
      <c r="G20" s="13">
        <v>60000</v>
      </c>
      <c r="H20" s="13">
        <v>0</v>
      </c>
      <c r="I20" s="13">
        <f t="shared" si="5"/>
        <v>60000</v>
      </c>
      <c r="J20" s="13">
        <f t="shared" si="3"/>
        <v>1722</v>
      </c>
      <c r="K20" s="13">
        <v>12603.62</v>
      </c>
      <c r="L20" s="13">
        <f t="shared" si="4"/>
        <v>1824</v>
      </c>
      <c r="M20" s="13">
        <v>0</v>
      </c>
      <c r="N20" s="13">
        <f t="shared" si="1"/>
        <v>16149.62</v>
      </c>
      <c r="O20" s="13">
        <f t="shared" si="2"/>
        <v>43850.38</v>
      </c>
    </row>
    <row r="21" spans="1:15" ht="15" x14ac:dyDescent="0.25">
      <c r="A21" s="1">
        <v>14</v>
      </c>
      <c r="B21" s="1" t="s">
        <v>651</v>
      </c>
      <c r="C21" s="6" t="s">
        <v>636</v>
      </c>
      <c r="D21" s="1" t="s">
        <v>1106</v>
      </c>
      <c r="E21" s="1" t="s">
        <v>1096</v>
      </c>
      <c r="F21" s="1" t="s">
        <v>29</v>
      </c>
      <c r="G21" s="13">
        <v>24000</v>
      </c>
      <c r="H21" s="13">
        <v>0</v>
      </c>
      <c r="I21" s="13">
        <v>24000</v>
      </c>
      <c r="J21" s="13">
        <v>688.8</v>
      </c>
      <c r="K21" s="13">
        <v>0</v>
      </c>
      <c r="L21" s="13">
        <f t="shared" si="4"/>
        <v>729.6</v>
      </c>
      <c r="M21" s="13">
        <v>0</v>
      </c>
      <c r="N21" s="13">
        <f t="shared" si="1"/>
        <v>1418.4</v>
      </c>
      <c r="O21" s="13">
        <f t="shared" si="2"/>
        <v>22581.599999999999</v>
      </c>
    </row>
    <row r="22" spans="1:15" ht="15" x14ac:dyDescent="0.25">
      <c r="A22" s="1">
        <v>15</v>
      </c>
      <c r="B22" s="1" t="s">
        <v>476</v>
      </c>
      <c r="C22" s="6" t="s">
        <v>1107</v>
      </c>
      <c r="D22" s="1" t="s">
        <v>1108</v>
      </c>
      <c r="E22" s="1" t="s">
        <v>1096</v>
      </c>
      <c r="F22" s="1" t="s">
        <v>29</v>
      </c>
      <c r="G22" s="13">
        <v>30000</v>
      </c>
      <c r="H22" s="13">
        <v>0</v>
      </c>
      <c r="I22" s="13">
        <f t="shared" si="5"/>
        <v>30000</v>
      </c>
      <c r="J22" s="13">
        <f t="shared" si="3"/>
        <v>861</v>
      </c>
      <c r="K22" s="13">
        <v>7056.75</v>
      </c>
      <c r="L22" s="13">
        <f t="shared" si="4"/>
        <v>912</v>
      </c>
      <c r="M22" s="13">
        <v>0</v>
      </c>
      <c r="N22" s="13">
        <f t="shared" si="1"/>
        <v>8829.75</v>
      </c>
      <c r="O22" s="13">
        <f t="shared" si="2"/>
        <v>21170.25</v>
      </c>
    </row>
    <row r="23" spans="1:15" ht="15" x14ac:dyDescent="0.25">
      <c r="A23" s="1">
        <v>16</v>
      </c>
      <c r="B23" s="1" t="s">
        <v>752</v>
      </c>
      <c r="C23" s="1" t="s">
        <v>715</v>
      </c>
      <c r="D23" s="1" t="s">
        <v>1109</v>
      </c>
      <c r="E23" s="1" t="s">
        <v>1096</v>
      </c>
      <c r="F23" s="1" t="s">
        <v>29</v>
      </c>
      <c r="G23" s="13">
        <v>60000</v>
      </c>
      <c r="H23" s="13">
        <v>0</v>
      </c>
      <c r="I23" s="13">
        <f t="shared" si="5"/>
        <v>60000</v>
      </c>
      <c r="J23" s="13">
        <f t="shared" si="3"/>
        <v>1722</v>
      </c>
      <c r="K23" s="13">
        <v>12260.53</v>
      </c>
      <c r="L23" s="13">
        <f t="shared" si="4"/>
        <v>1824</v>
      </c>
      <c r="M23" s="13">
        <v>0</v>
      </c>
      <c r="N23" s="13">
        <f t="shared" si="1"/>
        <v>15806.53</v>
      </c>
      <c r="O23" s="13">
        <f t="shared" si="2"/>
        <v>44193.47</v>
      </c>
    </row>
    <row r="24" spans="1:15" ht="15" x14ac:dyDescent="0.25">
      <c r="A24" s="1">
        <v>17</v>
      </c>
      <c r="B24" s="1" t="s">
        <v>805</v>
      </c>
      <c r="C24" s="1" t="s">
        <v>771</v>
      </c>
      <c r="D24" s="1" t="s">
        <v>1110</v>
      </c>
      <c r="E24" s="1" t="s">
        <v>1096</v>
      </c>
      <c r="F24" s="1" t="s">
        <v>29</v>
      </c>
      <c r="G24" s="13">
        <v>60000</v>
      </c>
      <c r="H24" s="13">
        <v>0</v>
      </c>
      <c r="I24" s="13">
        <f t="shared" si="5"/>
        <v>60000</v>
      </c>
      <c r="J24" s="13">
        <f t="shared" si="3"/>
        <v>1722</v>
      </c>
      <c r="K24" s="13">
        <v>12603.62</v>
      </c>
      <c r="L24" s="13">
        <f t="shared" si="4"/>
        <v>1824</v>
      </c>
      <c r="M24" s="13">
        <v>0</v>
      </c>
      <c r="N24" s="13">
        <f t="shared" si="1"/>
        <v>16149.62</v>
      </c>
      <c r="O24" s="13">
        <f t="shared" si="2"/>
        <v>43850.38</v>
      </c>
    </row>
    <row r="25" spans="1:15" ht="15" x14ac:dyDescent="0.25">
      <c r="A25" s="1">
        <v>18</v>
      </c>
      <c r="B25" s="6" t="s">
        <v>817</v>
      </c>
      <c r="C25" s="6" t="s">
        <v>771</v>
      </c>
      <c r="D25" s="6" t="s">
        <v>914</v>
      </c>
      <c r="E25" s="1" t="s">
        <v>1096</v>
      </c>
      <c r="F25" s="1" t="s">
        <v>37</v>
      </c>
      <c r="G25" s="13">
        <v>24000</v>
      </c>
      <c r="H25" s="13">
        <v>0</v>
      </c>
      <c r="I25" s="13">
        <f t="shared" si="5"/>
        <v>24000</v>
      </c>
      <c r="J25" s="13">
        <f t="shared" si="3"/>
        <v>688.8</v>
      </c>
      <c r="K25" s="13">
        <v>0</v>
      </c>
      <c r="L25" s="13">
        <f t="shared" si="4"/>
        <v>729.6</v>
      </c>
      <c r="M25" s="13">
        <v>0</v>
      </c>
      <c r="N25" s="13">
        <f t="shared" si="1"/>
        <v>1418.4</v>
      </c>
      <c r="O25" s="13">
        <f t="shared" si="2"/>
        <v>22581.599999999999</v>
      </c>
    </row>
    <row r="26" spans="1:15" ht="15" x14ac:dyDescent="0.25">
      <c r="A26" s="1">
        <v>19</v>
      </c>
      <c r="B26" s="6" t="s">
        <v>426</v>
      </c>
      <c r="C26" s="6" t="s">
        <v>417</v>
      </c>
      <c r="D26" s="6" t="s">
        <v>300</v>
      </c>
      <c r="E26" s="1" t="s">
        <v>1096</v>
      </c>
      <c r="F26" s="1" t="s">
        <v>29</v>
      </c>
      <c r="G26" s="13">
        <v>25000</v>
      </c>
      <c r="H26" s="13">
        <v>0</v>
      </c>
      <c r="I26" s="13">
        <f t="shared" si="5"/>
        <v>25000</v>
      </c>
      <c r="J26" s="13">
        <f t="shared" si="3"/>
        <v>717.5</v>
      </c>
      <c r="K26" s="13">
        <v>4455.38</v>
      </c>
      <c r="L26" s="13">
        <f t="shared" si="4"/>
        <v>760</v>
      </c>
      <c r="M26" s="13">
        <v>0</v>
      </c>
      <c r="N26" s="13">
        <f t="shared" si="1"/>
        <v>5932.88</v>
      </c>
      <c r="O26" s="13">
        <f t="shared" si="2"/>
        <v>19067.12</v>
      </c>
    </row>
    <row r="27" spans="1:15" ht="15" x14ac:dyDescent="0.25">
      <c r="A27" s="1">
        <v>20</v>
      </c>
      <c r="B27" s="6" t="s">
        <v>440</v>
      </c>
      <c r="C27" s="6" t="s">
        <v>417</v>
      </c>
      <c r="D27" s="6" t="s">
        <v>1415</v>
      </c>
      <c r="E27" s="1" t="s">
        <v>1096</v>
      </c>
      <c r="F27" s="1" t="s">
        <v>29</v>
      </c>
      <c r="G27" s="13">
        <v>19000</v>
      </c>
      <c r="H27" s="13">
        <v>0</v>
      </c>
      <c r="I27" s="13">
        <f t="shared" si="5"/>
        <v>19000</v>
      </c>
      <c r="J27" s="13">
        <f t="shared" si="3"/>
        <v>545.29999999999995</v>
      </c>
      <c r="L27" s="13">
        <f t="shared" si="4"/>
        <v>577.6</v>
      </c>
      <c r="M27" s="13">
        <v>0</v>
      </c>
      <c r="N27" s="13">
        <f t="shared" si="1"/>
        <v>1122.9000000000001</v>
      </c>
      <c r="O27" s="13">
        <f t="shared" si="2"/>
        <v>17877.099999999999</v>
      </c>
    </row>
    <row r="28" spans="1:15" ht="15" x14ac:dyDescent="0.25">
      <c r="A28" s="1">
        <v>21</v>
      </c>
      <c r="B28" s="6" t="s">
        <v>882</v>
      </c>
      <c r="C28" s="6" t="s">
        <v>825</v>
      </c>
      <c r="D28" s="6" t="s">
        <v>1111</v>
      </c>
      <c r="E28" s="1" t="s">
        <v>1096</v>
      </c>
      <c r="F28" s="1" t="s">
        <v>29</v>
      </c>
      <c r="G28" s="13">
        <v>20000</v>
      </c>
      <c r="H28" s="13">
        <v>0</v>
      </c>
      <c r="I28" s="13">
        <f t="shared" si="5"/>
        <v>20000</v>
      </c>
      <c r="J28" s="13">
        <f t="shared" si="3"/>
        <v>574</v>
      </c>
      <c r="K28" s="13">
        <v>1148.33</v>
      </c>
      <c r="L28" s="13">
        <f t="shared" si="4"/>
        <v>608</v>
      </c>
      <c r="M28" s="13">
        <v>0</v>
      </c>
      <c r="N28" s="13">
        <f t="shared" si="1"/>
        <v>2330.33</v>
      </c>
      <c r="O28" s="13">
        <f t="shared" si="2"/>
        <v>17669.669999999998</v>
      </c>
    </row>
    <row r="29" spans="1:15" ht="15" x14ac:dyDescent="0.25">
      <c r="A29" s="1">
        <v>22</v>
      </c>
      <c r="B29" t="s">
        <v>864</v>
      </c>
      <c r="C29" s="6" t="s">
        <v>825</v>
      </c>
      <c r="D29" s="6" t="s">
        <v>202</v>
      </c>
      <c r="E29" s="1" t="s">
        <v>1096</v>
      </c>
      <c r="F29" s="1" t="s">
        <v>1112</v>
      </c>
      <c r="G29" s="13">
        <v>10000</v>
      </c>
      <c r="H29" s="13">
        <v>0</v>
      </c>
      <c r="I29" s="13">
        <v>10000</v>
      </c>
      <c r="J29" s="13">
        <v>287</v>
      </c>
      <c r="K29" s="13">
        <v>1632.68</v>
      </c>
      <c r="L29" s="13">
        <f t="shared" si="4"/>
        <v>304</v>
      </c>
      <c r="M29" s="13">
        <v>0</v>
      </c>
      <c r="N29" s="13">
        <f t="shared" si="1"/>
        <v>2223.6800000000003</v>
      </c>
      <c r="O29" s="13">
        <f t="shared" si="2"/>
        <v>7776.32</v>
      </c>
    </row>
    <row r="30" spans="1:15" ht="15" x14ac:dyDescent="0.25">
      <c r="A30" s="1">
        <v>23</v>
      </c>
      <c r="B30" t="s">
        <v>554</v>
      </c>
      <c r="C30" s="6" t="s">
        <v>1044</v>
      </c>
      <c r="D30" s="6" t="s">
        <v>1045</v>
      </c>
      <c r="E30" s="1" t="s">
        <v>1096</v>
      </c>
      <c r="F30" s="1" t="s">
        <v>1112</v>
      </c>
      <c r="G30" s="13">
        <v>24000</v>
      </c>
      <c r="H30" s="13">
        <v>0</v>
      </c>
      <c r="I30" s="13">
        <v>24000</v>
      </c>
      <c r="J30" s="13">
        <f t="shared" si="3"/>
        <v>688.8</v>
      </c>
      <c r="K30" s="13">
        <v>0</v>
      </c>
      <c r="L30" s="13">
        <f t="shared" si="4"/>
        <v>729.6</v>
      </c>
      <c r="M30" s="13">
        <v>0</v>
      </c>
      <c r="N30" s="13">
        <f t="shared" si="1"/>
        <v>1418.4</v>
      </c>
      <c r="O30" s="13">
        <f t="shared" si="2"/>
        <v>22581.599999999999</v>
      </c>
    </row>
    <row r="31" spans="1:15" ht="30" x14ac:dyDescent="0.25">
      <c r="A31" s="1">
        <v>24</v>
      </c>
      <c r="B31" s="6" t="s">
        <v>197</v>
      </c>
      <c r="C31" s="6" t="s">
        <v>278</v>
      </c>
      <c r="D31" s="6" t="s">
        <v>1113</v>
      </c>
      <c r="E31" s="1" t="s">
        <v>1096</v>
      </c>
      <c r="F31" s="1" t="s">
        <v>1112</v>
      </c>
      <c r="G31" s="13">
        <v>50000</v>
      </c>
      <c r="H31" s="13">
        <v>0</v>
      </c>
      <c r="I31" s="13">
        <v>50000</v>
      </c>
      <c r="J31" s="13">
        <v>1435</v>
      </c>
      <c r="K31" s="13">
        <v>10251.370000000001</v>
      </c>
      <c r="L31" s="13">
        <f t="shared" si="4"/>
        <v>1520</v>
      </c>
      <c r="M31" s="13">
        <v>0</v>
      </c>
      <c r="N31" s="13">
        <f t="shared" si="1"/>
        <v>13206.37</v>
      </c>
      <c r="O31" s="13">
        <f t="shared" si="2"/>
        <v>36793.629999999997</v>
      </c>
    </row>
    <row r="32" spans="1:15" ht="22.5" customHeight="1" x14ac:dyDescent="0.25">
      <c r="A32" s="1">
        <v>25</v>
      </c>
      <c r="B32" t="s">
        <v>87</v>
      </c>
      <c r="C32" s="6" t="s">
        <v>105</v>
      </c>
      <c r="D32" t="s">
        <v>41</v>
      </c>
      <c r="E32" s="1" t="s">
        <v>1096</v>
      </c>
      <c r="F32" s="1" t="s">
        <v>1112</v>
      </c>
      <c r="G32" s="13">
        <v>10000</v>
      </c>
      <c r="H32" s="13">
        <v>0</v>
      </c>
      <c r="I32" s="13">
        <v>10000</v>
      </c>
      <c r="J32" s="13">
        <v>287</v>
      </c>
      <c r="K32" s="13">
        <v>442.65</v>
      </c>
      <c r="L32" s="13">
        <f t="shared" si="4"/>
        <v>304</v>
      </c>
      <c r="M32" s="13">
        <v>0</v>
      </c>
      <c r="N32" s="13">
        <v>1033.6500000000001</v>
      </c>
      <c r="O32" s="13">
        <v>8966.35</v>
      </c>
    </row>
    <row r="33" spans="1:15" ht="36" customHeight="1" x14ac:dyDescent="0.25">
      <c r="B33" s="6"/>
      <c r="C33" s="6"/>
      <c r="D33" s="6"/>
    </row>
    <row r="34" spans="1:15" ht="36" customHeight="1" x14ac:dyDescent="0.25">
      <c r="B34" s="6"/>
      <c r="C34" s="6"/>
      <c r="D34" s="6"/>
    </row>
    <row r="35" spans="1:15" ht="22.5" customHeight="1" x14ac:dyDescent="0.25">
      <c r="A35" s="24"/>
      <c r="G35" s="26">
        <f>SUM(G8:G34)</f>
        <v>793750</v>
      </c>
      <c r="H35" s="26">
        <f>SUM(H8:H31)</f>
        <v>0</v>
      </c>
      <c r="I35" s="26">
        <f>SUM(G35:H35)</f>
        <v>793750</v>
      </c>
      <c r="J35" s="26">
        <f>SUM(J8:J34)</f>
        <v>22780.624999999996</v>
      </c>
      <c r="K35" s="26">
        <f>SUM(K8:K34)</f>
        <v>127556.45</v>
      </c>
      <c r="L35" s="26">
        <f>SUM(L8:L34)</f>
        <v>24129.999999999996</v>
      </c>
      <c r="M35" s="26">
        <f>SUM(M8:M31)</f>
        <v>0</v>
      </c>
      <c r="N35" s="26">
        <f>SUM(N8:N34)</f>
        <v>174467.07499999995</v>
      </c>
      <c r="O35" s="26">
        <f>SUM(O8:O32)</f>
        <v>619282.92499999993</v>
      </c>
    </row>
    <row r="36" spans="1:15" ht="22.5" customHeight="1" x14ac:dyDescent="0.25">
      <c r="G36" s="28"/>
      <c r="H36" s="28"/>
      <c r="I36" s="28"/>
      <c r="J36" s="28"/>
      <c r="K36" s="28"/>
      <c r="L36" s="28"/>
      <c r="M36" s="28"/>
      <c r="N36" s="29"/>
      <c r="O36" s="28"/>
    </row>
    <row r="37" spans="1:15" ht="22.5" customHeight="1" x14ac:dyDescent="0.25">
      <c r="G37" s="30"/>
      <c r="H37" s="30"/>
      <c r="I37" s="28"/>
      <c r="J37" s="28"/>
      <c r="K37" s="28"/>
      <c r="L37" s="28"/>
      <c r="M37" s="28"/>
      <c r="N37" s="28"/>
      <c r="O37" s="28"/>
    </row>
    <row r="38" spans="1:15" ht="22.5" customHeight="1" x14ac:dyDescent="0.25">
      <c r="F38" s="15"/>
      <c r="G38" s="15"/>
      <c r="H38" s="15"/>
    </row>
    <row r="39" spans="1:15" ht="22.5" customHeight="1" x14ac:dyDescent="0.25">
      <c r="F39" s="40" t="s">
        <v>907</v>
      </c>
      <c r="G39" s="40"/>
      <c r="H39" s="40"/>
    </row>
    <row r="40" spans="1:15" ht="22.5" customHeight="1" x14ac:dyDescent="0.25">
      <c r="F40" s="41" t="s">
        <v>908</v>
      </c>
      <c r="G40" s="41"/>
      <c r="H40" s="41"/>
    </row>
    <row r="44" spans="1:15" ht="22.5" customHeight="1" x14ac:dyDescent="0.25">
      <c r="G44" s="14"/>
      <c r="H44"/>
      <c r="I44" s="14"/>
      <c r="J44" s="14"/>
      <c r="K44" s="14"/>
      <c r="L44" s="14"/>
      <c r="M44"/>
      <c r="N44" s="14"/>
      <c r="O44" s="14"/>
    </row>
  </sheetData>
  <mergeCells count="6">
    <mergeCell ref="F40:H40"/>
    <mergeCell ref="A2:O2"/>
    <mergeCell ref="A3:O3"/>
    <mergeCell ref="A4:O4"/>
    <mergeCell ref="A5:O5"/>
    <mergeCell ref="F39:H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9"/>
  <sheetViews>
    <sheetView topLeftCell="D56" zoomScale="110" zoomScaleNormal="110" workbookViewId="0">
      <selection activeCell="D87" sqref="A87:XFD97"/>
    </sheetView>
  </sheetViews>
  <sheetFormatPr baseColWidth="10" defaultColWidth="11.42578125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256" width="11.42578125" style="1"/>
    <col min="257" max="257" width="4.28515625" style="1" customWidth="1"/>
    <col min="258" max="258" width="46.5703125" style="1" customWidth="1"/>
    <col min="259" max="259" width="34.5703125" style="1" customWidth="1"/>
    <col min="260" max="260" width="23.28515625" style="1" customWidth="1"/>
    <col min="261" max="261" width="21.5703125" style="1" customWidth="1"/>
    <col min="262" max="262" width="33.140625" style="1" bestFit="1" customWidth="1"/>
    <col min="263" max="263" width="18.140625" style="1" customWidth="1"/>
    <col min="264" max="264" width="11.140625" style="1" customWidth="1"/>
    <col min="265" max="265" width="13.5703125" style="1" customWidth="1"/>
    <col min="266" max="266" width="10.85546875" style="1" customWidth="1"/>
    <col min="267" max="267" width="11.42578125" style="1" customWidth="1"/>
    <col min="268" max="268" width="11.85546875" style="1" customWidth="1"/>
    <col min="269" max="269" width="13.7109375" style="1" customWidth="1"/>
    <col min="270" max="270" width="14.42578125" style="1" customWidth="1"/>
    <col min="271" max="271" width="22.28515625" style="1" customWidth="1"/>
    <col min="272" max="272" width="11.42578125" style="1"/>
    <col min="273" max="273" width="26.5703125" style="1" customWidth="1"/>
    <col min="274" max="512" width="11.42578125" style="1"/>
    <col min="513" max="513" width="4.28515625" style="1" customWidth="1"/>
    <col min="514" max="514" width="46.5703125" style="1" customWidth="1"/>
    <col min="515" max="515" width="34.5703125" style="1" customWidth="1"/>
    <col min="516" max="516" width="23.28515625" style="1" customWidth="1"/>
    <col min="517" max="517" width="21.5703125" style="1" customWidth="1"/>
    <col min="518" max="518" width="33.140625" style="1" bestFit="1" customWidth="1"/>
    <col min="519" max="519" width="18.140625" style="1" customWidth="1"/>
    <col min="520" max="520" width="11.140625" style="1" customWidth="1"/>
    <col min="521" max="521" width="13.5703125" style="1" customWidth="1"/>
    <col min="522" max="522" width="10.85546875" style="1" customWidth="1"/>
    <col min="523" max="523" width="11.42578125" style="1" customWidth="1"/>
    <col min="524" max="524" width="11.85546875" style="1" customWidth="1"/>
    <col min="525" max="525" width="13.7109375" style="1" customWidth="1"/>
    <col min="526" max="526" width="14.42578125" style="1" customWidth="1"/>
    <col min="527" max="527" width="22.28515625" style="1" customWidth="1"/>
    <col min="528" max="528" width="11.42578125" style="1"/>
    <col min="529" max="529" width="26.5703125" style="1" customWidth="1"/>
    <col min="530" max="768" width="11.42578125" style="1"/>
    <col min="769" max="769" width="4.28515625" style="1" customWidth="1"/>
    <col min="770" max="770" width="46.5703125" style="1" customWidth="1"/>
    <col min="771" max="771" width="34.5703125" style="1" customWidth="1"/>
    <col min="772" max="772" width="23.28515625" style="1" customWidth="1"/>
    <col min="773" max="773" width="21.5703125" style="1" customWidth="1"/>
    <col min="774" max="774" width="33.140625" style="1" bestFit="1" customWidth="1"/>
    <col min="775" max="775" width="18.140625" style="1" customWidth="1"/>
    <col min="776" max="776" width="11.140625" style="1" customWidth="1"/>
    <col min="777" max="777" width="13.5703125" style="1" customWidth="1"/>
    <col min="778" max="778" width="10.85546875" style="1" customWidth="1"/>
    <col min="779" max="779" width="11.42578125" style="1" customWidth="1"/>
    <col min="780" max="780" width="11.85546875" style="1" customWidth="1"/>
    <col min="781" max="781" width="13.7109375" style="1" customWidth="1"/>
    <col min="782" max="782" width="14.42578125" style="1" customWidth="1"/>
    <col min="783" max="783" width="22.28515625" style="1" customWidth="1"/>
    <col min="784" max="784" width="11.42578125" style="1"/>
    <col min="785" max="785" width="26.5703125" style="1" customWidth="1"/>
    <col min="786" max="1024" width="11.42578125" style="1"/>
    <col min="1025" max="1025" width="4.28515625" style="1" customWidth="1"/>
    <col min="1026" max="1026" width="46.5703125" style="1" customWidth="1"/>
    <col min="1027" max="1027" width="34.5703125" style="1" customWidth="1"/>
    <col min="1028" max="1028" width="23.28515625" style="1" customWidth="1"/>
    <col min="1029" max="1029" width="21.5703125" style="1" customWidth="1"/>
    <col min="1030" max="1030" width="33.140625" style="1" bestFit="1" customWidth="1"/>
    <col min="1031" max="1031" width="18.140625" style="1" customWidth="1"/>
    <col min="1032" max="1032" width="11.140625" style="1" customWidth="1"/>
    <col min="1033" max="1033" width="13.5703125" style="1" customWidth="1"/>
    <col min="1034" max="1034" width="10.85546875" style="1" customWidth="1"/>
    <col min="1035" max="1035" width="11.42578125" style="1" customWidth="1"/>
    <col min="1036" max="1036" width="11.85546875" style="1" customWidth="1"/>
    <col min="1037" max="1037" width="13.7109375" style="1" customWidth="1"/>
    <col min="1038" max="1038" width="14.42578125" style="1" customWidth="1"/>
    <col min="1039" max="1039" width="22.28515625" style="1" customWidth="1"/>
    <col min="1040" max="1040" width="11.42578125" style="1"/>
    <col min="1041" max="1041" width="26.5703125" style="1" customWidth="1"/>
    <col min="1042" max="1280" width="11.42578125" style="1"/>
    <col min="1281" max="1281" width="4.28515625" style="1" customWidth="1"/>
    <col min="1282" max="1282" width="46.5703125" style="1" customWidth="1"/>
    <col min="1283" max="1283" width="34.5703125" style="1" customWidth="1"/>
    <col min="1284" max="1284" width="23.28515625" style="1" customWidth="1"/>
    <col min="1285" max="1285" width="21.5703125" style="1" customWidth="1"/>
    <col min="1286" max="1286" width="33.140625" style="1" bestFit="1" customWidth="1"/>
    <col min="1287" max="1287" width="18.140625" style="1" customWidth="1"/>
    <col min="1288" max="1288" width="11.140625" style="1" customWidth="1"/>
    <col min="1289" max="1289" width="13.5703125" style="1" customWidth="1"/>
    <col min="1290" max="1290" width="10.85546875" style="1" customWidth="1"/>
    <col min="1291" max="1291" width="11.42578125" style="1" customWidth="1"/>
    <col min="1292" max="1292" width="11.85546875" style="1" customWidth="1"/>
    <col min="1293" max="1293" width="13.7109375" style="1" customWidth="1"/>
    <col min="1294" max="1294" width="14.42578125" style="1" customWidth="1"/>
    <col min="1295" max="1295" width="22.28515625" style="1" customWidth="1"/>
    <col min="1296" max="1296" width="11.42578125" style="1"/>
    <col min="1297" max="1297" width="26.5703125" style="1" customWidth="1"/>
    <col min="1298" max="1536" width="11.42578125" style="1"/>
    <col min="1537" max="1537" width="4.28515625" style="1" customWidth="1"/>
    <col min="1538" max="1538" width="46.5703125" style="1" customWidth="1"/>
    <col min="1539" max="1539" width="34.5703125" style="1" customWidth="1"/>
    <col min="1540" max="1540" width="23.28515625" style="1" customWidth="1"/>
    <col min="1541" max="1541" width="21.5703125" style="1" customWidth="1"/>
    <col min="1542" max="1542" width="33.140625" style="1" bestFit="1" customWidth="1"/>
    <col min="1543" max="1543" width="18.140625" style="1" customWidth="1"/>
    <col min="1544" max="1544" width="11.140625" style="1" customWidth="1"/>
    <col min="1545" max="1545" width="13.5703125" style="1" customWidth="1"/>
    <col min="1546" max="1546" width="10.85546875" style="1" customWidth="1"/>
    <col min="1547" max="1547" width="11.42578125" style="1" customWidth="1"/>
    <col min="1548" max="1548" width="11.85546875" style="1" customWidth="1"/>
    <col min="1549" max="1549" width="13.7109375" style="1" customWidth="1"/>
    <col min="1550" max="1550" width="14.42578125" style="1" customWidth="1"/>
    <col min="1551" max="1551" width="22.28515625" style="1" customWidth="1"/>
    <col min="1552" max="1552" width="11.42578125" style="1"/>
    <col min="1553" max="1553" width="26.5703125" style="1" customWidth="1"/>
    <col min="1554" max="1792" width="11.42578125" style="1"/>
    <col min="1793" max="1793" width="4.28515625" style="1" customWidth="1"/>
    <col min="1794" max="1794" width="46.5703125" style="1" customWidth="1"/>
    <col min="1795" max="1795" width="34.5703125" style="1" customWidth="1"/>
    <col min="1796" max="1796" width="23.28515625" style="1" customWidth="1"/>
    <col min="1797" max="1797" width="21.5703125" style="1" customWidth="1"/>
    <col min="1798" max="1798" width="33.140625" style="1" bestFit="1" customWidth="1"/>
    <col min="1799" max="1799" width="18.140625" style="1" customWidth="1"/>
    <col min="1800" max="1800" width="11.140625" style="1" customWidth="1"/>
    <col min="1801" max="1801" width="13.5703125" style="1" customWidth="1"/>
    <col min="1802" max="1802" width="10.85546875" style="1" customWidth="1"/>
    <col min="1803" max="1803" width="11.42578125" style="1" customWidth="1"/>
    <col min="1804" max="1804" width="11.85546875" style="1" customWidth="1"/>
    <col min="1805" max="1805" width="13.7109375" style="1" customWidth="1"/>
    <col min="1806" max="1806" width="14.42578125" style="1" customWidth="1"/>
    <col min="1807" max="1807" width="22.28515625" style="1" customWidth="1"/>
    <col min="1808" max="1808" width="11.42578125" style="1"/>
    <col min="1809" max="1809" width="26.5703125" style="1" customWidth="1"/>
    <col min="1810" max="2048" width="11.42578125" style="1"/>
    <col min="2049" max="2049" width="4.28515625" style="1" customWidth="1"/>
    <col min="2050" max="2050" width="46.5703125" style="1" customWidth="1"/>
    <col min="2051" max="2051" width="34.5703125" style="1" customWidth="1"/>
    <col min="2052" max="2052" width="23.28515625" style="1" customWidth="1"/>
    <col min="2053" max="2053" width="21.5703125" style="1" customWidth="1"/>
    <col min="2054" max="2054" width="33.140625" style="1" bestFit="1" customWidth="1"/>
    <col min="2055" max="2055" width="18.140625" style="1" customWidth="1"/>
    <col min="2056" max="2056" width="11.140625" style="1" customWidth="1"/>
    <col min="2057" max="2057" width="13.5703125" style="1" customWidth="1"/>
    <col min="2058" max="2058" width="10.85546875" style="1" customWidth="1"/>
    <col min="2059" max="2059" width="11.42578125" style="1" customWidth="1"/>
    <col min="2060" max="2060" width="11.85546875" style="1" customWidth="1"/>
    <col min="2061" max="2061" width="13.7109375" style="1" customWidth="1"/>
    <col min="2062" max="2062" width="14.42578125" style="1" customWidth="1"/>
    <col min="2063" max="2063" width="22.28515625" style="1" customWidth="1"/>
    <col min="2064" max="2064" width="11.42578125" style="1"/>
    <col min="2065" max="2065" width="26.5703125" style="1" customWidth="1"/>
    <col min="2066" max="2304" width="11.42578125" style="1"/>
    <col min="2305" max="2305" width="4.28515625" style="1" customWidth="1"/>
    <col min="2306" max="2306" width="46.5703125" style="1" customWidth="1"/>
    <col min="2307" max="2307" width="34.5703125" style="1" customWidth="1"/>
    <col min="2308" max="2308" width="23.28515625" style="1" customWidth="1"/>
    <col min="2309" max="2309" width="21.5703125" style="1" customWidth="1"/>
    <col min="2310" max="2310" width="33.140625" style="1" bestFit="1" customWidth="1"/>
    <col min="2311" max="2311" width="18.140625" style="1" customWidth="1"/>
    <col min="2312" max="2312" width="11.140625" style="1" customWidth="1"/>
    <col min="2313" max="2313" width="13.5703125" style="1" customWidth="1"/>
    <col min="2314" max="2314" width="10.85546875" style="1" customWidth="1"/>
    <col min="2315" max="2315" width="11.42578125" style="1" customWidth="1"/>
    <col min="2316" max="2316" width="11.85546875" style="1" customWidth="1"/>
    <col min="2317" max="2317" width="13.7109375" style="1" customWidth="1"/>
    <col min="2318" max="2318" width="14.42578125" style="1" customWidth="1"/>
    <col min="2319" max="2319" width="22.28515625" style="1" customWidth="1"/>
    <col min="2320" max="2320" width="11.42578125" style="1"/>
    <col min="2321" max="2321" width="26.5703125" style="1" customWidth="1"/>
    <col min="2322" max="2560" width="11.42578125" style="1"/>
    <col min="2561" max="2561" width="4.28515625" style="1" customWidth="1"/>
    <col min="2562" max="2562" width="46.5703125" style="1" customWidth="1"/>
    <col min="2563" max="2563" width="34.5703125" style="1" customWidth="1"/>
    <col min="2564" max="2564" width="23.28515625" style="1" customWidth="1"/>
    <col min="2565" max="2565" width="21.5703125" style="1" customWidth="1"/>
    <col min="2566" max="2566" width="33.140625" style="1" bestFit="1" customWidth="1"/>
    <col min="2567" max="2567" width="18.140625" style="1" customWidth="1"/>
    <col min="2568" max="2568" width="11.140625" style="1" customWidth="1"/>
    <col min="2569" max="2569" width="13.5703125" style="1" customWidth="1"/>
    <col min="2570" max="2570" width="10.85546875" style="1" customWidth="1"/>
    <col min="2571" max="2571" width="11.42578125" style="1" customWidth="1"/>
    <col min="2572" max="2572" width="11.85546875" style="1" customWidth="1"/>
    <col min="2573" max="2573" width="13.7109375" style="1" customWidth="1"/>
    <col min="2574" max="2574" width="14.42578125" style="1" customWidth="1"/>
    <col min="2575" max="2575" width="22.28515625" style="1" customWidth="1"/>
    <col min="2576" max="2576" width="11.42578125" style="1"/>
    <col min="2577" max="2577" width="26.5703125" style="1" customWidth="1"/>
    <col min="2578" max="2816" width="11.42578125" style="1"/>
    <col min="2817" max="2817" width="4.28515625" style="1" customWidth="1"/>
    <col min="2818" max="2818" width="46.5703125" style="1" customWidth="1"/>
    <col min="2819" max="2819" width="34.5703125" style="1" customWidth="1"/>
    <col min="2820" max="2820" width="23.28515625" style="1" customWidth="1"/>
    <col min="2821" max="2821" width="21.5703125" style="1" customWidth="1"/>
    <col min="2822" max="2822" width="33.140625" style="1" bestFit="1" customWidth="1"/>
    <col min="2823" max="2823" width="18.140625" style="1" customWidth="1"/>
    <col min="2824" max="2824" width="11.140625" style="1" customWidth="1"/>
    <col min="2825" max="2825" width="13.5703125" style="1" customWidth="1"/>
    <col min="2826" max="2826" width="10.85546875" style="1" customWidth="1"/>
    <col min="2827" max="2827" width="11.42578125" style="1" customWidth="1"/>
    <col min="2828" max="2828" width="11.85546875" style="1" customWidth="1"/>
    <col min="2829" max="2829" width="13.7109375" style="1" customWidth="1"/>
    <col min="2830" max="2830" width="14.42578125" style="1" customWidth="1"/>
    <col min="2831" max="2831" width="22.28515625" style="1" customWidth="1"/>
    <col min="2832" max="2832" width="11.42578125" style="1"/>
    <col min="2833" max="2833" width="26.5703125" style="1" customWidth="1"/>
    <col min="2834" max="3072" width="11.42578125" style="1"/>
    <col min="3073" max="3073" width="4.28515625" style="1" customWidth="1"/>
    <col min="3074" max="3074" width="46.5703125" style="1" customWidth="1"/>
    <col min="3075" max="3075" width="34.5703125" style="1" customWidth="1"/>
    <col min="3076" max="3076" width="23.28515625" style="1" customWidth="1"/>
    <col min="3077" max="3077" width="21.5703125" style="1" customWidth="1"/>
    <col min="3078" max="3078" width="33.140625" style="1" bestFit="1" customWidth="1"/>
    <col min="3079" max="3079" width="18.140625" style="1" customWidth="1"/>
    <col min="3080" max="3080" width="11.140625" style="1" customWidth="1"/>
    <col min="3081" max="3081" width="13.5703125" style="1" customWidth="1"/>
    <col min="3082" max="3082" width="10.85546875" style="1" customWidth="1"/>
    <col min="3083" max="3083" width="11.42578125" style="1" customWidth="1"/>
    <col min="3084" max="3084" width="11.85546875" style="1" customWidth="1"/>
    <col min="3085" max="3085" width="13.7109375" style="1" customWidth="1"/>
    <col min="3086" max="3086" width="14.42578125" style="1" customWidth="1"/>
    <col min="3087" max="3087" width="22.28515625" style="1" customWidth="1"/>
    <col min="3088" max="3088" width="11.42578125" style="1"/>
    <col min="3089" max="3089" width="26.5703125" style="1" customWidth="1"/>
    <col min="3090" max="3328" width="11.42578125" style="1"/>
    <col min="3329" max="3329" width="4.28515625" style="1" customWidth="1"/>
    <col min="3330" max="3330" width="46.5703125" style="1" customWidth="1"/>
    <col min="3331" max="3331" width="34.5703125" style="1" customWidth="1"/>
    <col min="3332" max="3332" width="23.28515625" style="1" customWidth="1"/>
    <col min="3333" max="3333" width="21.5703125" style="1" customWidth="1"/>
    <col min="3334" max="3334" width="33.140625" style="1" bestFit="1" customWidth="1"/>
    <col min="3335" max="3335" width="18.140625" style="1" customWidth="1"/>
    <col min="3336" max="3336" width="11.140625" style="1" customWidth="1"/>
    <col min="3337" max="3337" width="13.5703125" style="1" customWidth="1"/>
    <col min="3338" max="3338" width="10.85546875" style="1" customWidth="1"/>
    <col min="3339" max="3339" width="11.42578125" style="1" customWidth="1"/>
    <col min="3340" max="3340" width="11.85546875" style="1" customWidth="1"/>
    <col min="3341" max="3341" width="13.7109375" style="1" customWidth="1"/>
    <col min="3342" max="3342" width="14.42578125" style="1" customWidth="1"/>
    <col min="3343" max="3343" width="22.28515625" style="1" customWidth="1"/>
    <col min="3344" max="3344" width="11.42578125" style="1"/>
    <col min="3345" max="3345" width="26.5703125" style="1" customWidth="1"/>
    <col min="3346" max="3584" width="11.42578125" style="1"/>
    <col min="3585" max="3585" width="4.28515625" style="1" customWidth="1"/>
    <col min="3586" max="3586" width="46.5703125" style="1" customWidth="1"/>
    <col min="3587" max="3587" width="34.5703125" style="1" customWidth="1"/>
    <col min="3588" max="3588" width="23.28515625" style="1" customWidth="1"/>
    <col min="3589" max="3589" width="21.5703125" style="1" customWidth="1"/>
    <col min="3590" max="3590" width="33.140625" style="1" bestFit="1" customWidth="1"/>
    <col min="3591" max="3591" width="18.140625" style="1" customWidth="1"/>
    <col min="3592" max="3592" width="11.140625" style="1" customWidth="1"/>
    <col min="3593" max="3593" width="13.5703125" style="1" customWidth="1"/>
    <col min="3594" max="3594" width="10.85546875" style="1" customWidth="1"/>
    <col min="3595" max="3595" width="11.42578125" style="1" customWidth="1"/>
    <col min="3596" max="3596" width="11.85546875" style="1" customWidth="1"/>
    <col min="3597" max="3597" width="13.7109375" style="1" customWidth="1"/>
    <col min="3598" max="3598" width="14.42578125" style="1" customWidth="1"/>
    <col min="3599" max="3599" width="22.28515625" style="1" customWidth="1"/>
    <col min="3600" max="3600" width="11.42578125" style="1"/>
    <col min="3601" max="3601" width="26.5703125" style="1" customWidth="1"/>
    <col min="3602" max="3840" width="11.42578125" style="1"/>
    <col min="3841" max="3841" width="4.28515625" style="1" customWidth="1"/>
    <col min="3842" max="3842" width="46.5703125" style="1" customWidth="1"/>
    <col min="3843" max="3843" width="34.5703125" style="1" customWidth="1"/>
    <col min="3844" max="3844" width="23.28515625" style="1" customWidth="1"/>
    <col min="3845" max="3845" width="21.5703125" style="1" customWidth="1"/>
    <col min="3846" max="3846" width="33.140625" style="1" bestFit="1" customWidth="1"/>
    <col min="3847" max="3847" width="18.140625" style="1" customWidth="1"/>
    <col min="3848" max="3848" width="11.140625" style="1" customWidth="1"/>
    <col min="3849" max="3849" width="13.5703125" style="1" customWidth="1"/>
    <col min="3850" max="3850" width="10.85546875" style="1" customWidth="1"/>
    <col min="3851" max="3851" width="11.42578125" style="1" customWidth="1"/>
    <col min="3852" max="3852" width="11.85546875" style="1" customWidth="1"/>
    <col min="3853" max="3853" width="13.7109375" style="1" customWidth="1"/>
    <col min="3854" max="3854" width="14.42578125" style="1" customWidth="1"/>
    <col min="3855" max="3855" width="22.28515625" style="1" customWidth="1"/>
    <col min="3856" max="3856" width="11.42578125" style="1"/>
    <col min="3857" max="3857" width="26.5703125" style="1" customWidth="1"/>
    <col min="3858" max="4096" width="11.42578125" style="1"/>
    <col min="4097" max="4097" width="4.28515625" style="1" customWidth="1"/>
    <col min="4098" max="4098" width="46.5703125" style="1" customWidth="1"/>
    <col min="4099" max="4099" width="34.5703125" style="1" customWidth="1"/>
    <col min="4100" max="4100" width="23.28515625" style="1" customWidth="1"/>
    <col min="4101" max="4101" width="21.5703125" style="1" customWidth="1"/>
    <col min="4102" max="4102" width="33.140625" style="1" bestFit="1" customWidth="1"/>
    <col min="4103" max="4103" width="18.140625" style="1" customWidth="1"/>
    <col min="4104" max="4104" width="11.140625" style="1" customWidth="1"/>
    <col min="4105" max="4105" width="13.5703125" style="1" customWidth="1"/>
    <col min="4106" max="4106" width="10.85546875" style="1" customWidth="1"/>
    <col min="4107" max="4107" width="11.42578125" style="1" customWidth="1"/>
    <col min="4108" max="4108" width="11.85546875" style="1" customWidth="1"/>
    <col min="4109" max="4109" width="13.7109375" style="1" customWidth="1"/>
    <col min="4110" max="4110" width="14.42578125" style="1" customWidth="1"/>
    <col min="4111" max="4111" width="22.28515625" style="1" customWidth="1"/>
    <col min="4112" max="4112" width="11.42578125" style="1"/>
    <col min="4113" max="4113" width="26.5703125" style="1" customWidth="1"/>
    <col min="4114" max="4352" width="11.42578125" style="1"/>
    <col min="4353" max="4353" width="4.28515625" style="1" customWidth="1"/>
    <col min="4354" max="4354" width="46.5703125" style="1" customWidth="1"/>
    <col min="4355" max="4355" width="34.5703125" style="1" customWidth="1"/>
    <col min="4356" max="4356" width="23.28515625" style="1" customWidth="1"/>
    <col min="4357" max="4357" width="21.5703125" style="1" customWidth="1"/>
    <col min="4358" max="4358" width="33.140625" style="1" bestFit="1" customWidth="1"/>
    <col min="4359" max="4359" width="18.140625" style="1" customWidth="1"/>
    <col min="4360" max="4360" width="11.140625" style="1" customWidth="1"/>
    <col min="4361" max="4361" width="13.5703125" style="1" customWidth="1"/>
    <col min="4362" max="4362" width="10.85546875" style="1" customWidth="1"/>
    <col min="4363" max="4363" width="11.42578125" style="1" customWidth="1"/>
    <col min="4364" max="4364" width="11.85546875" style="1" customWidth="1"/>
    <col min="4365" max="4365" width="13.7109375" style="1" customWidth="1"/>
    <col min="4366" max="4366" width="14.42578125" style="1" customWidth="1"/>
    <col min="4367" max="4367" width="22.28515625" style="1" customWidth="1"/>
    <col min="4368" max="4368" width="11.42578125" style="1"/>
    <col min="4369" max="4369" width="26.5703125" style="1" customWidth="1"/>
    <col min="4370" max="4608" width="11.42578125" style="1"/>
    <col min="4609" max="4609" width="4.28515625" style="1" customWidth="1"/>
    <col min="4610" max="4610" width="46.5703125" style="1" customWidth="1"/>
    <col min="4611" max="4611" width="34.5703125" style="1" customWidth="1"/>
    <col min="4612" max="4612" width="23.28515625" style="1" customWidth="1"/>
    <col min="4613" max="4613" width="21.5703125" style="1" customWidth="1"/>
    <col min="4614" max="4614" width="33.140625" style="1" bestFit="1" customWidth="1"/>
    <col min="4615" max="4615" width="18.140625" style="1" customWidth="1"/>
    <col min="4616" max="4616" width="11.140625" style="1" customWidth="1"/>
    <col min="4617" max="4617" width="13.5703125" style="1" customWidth="1"/>
    <col min="4618" max="4618" width="10.85546875" style="1" customWidth="1"/>
    <col min="4619" max="4619" width="11.42578125" style="1" customWidth="1"/>
    <col min="4620" max="4620" width="11.85546875" style="1" customWidth="1"/>
    <col min="4621" max="4621" width="13.7109375" style="1" customWidth="1"/>
    <col min="4622" max="4622" width="14.42578125" style="1" customWidth="1"/>
    <col min="4623" max="4623" width="22.28515625" style="1" customWidth="1"/>
    <col min="4624" max="4624" width="11.42578125" style="1"/>
    <col min="4625" max="4625" width="26.5703125" style="1" customWidth="1"/>
    <col min="4626" max="4864" width="11.42578125" style="1"/>
    <col min="4865" max="4865" width="4.28515625" style="1" customWidth="1"/>
    <col min="4866" max="4866" width="46.5703125" style="1" customWidth="1"/>
    <col min="4867" max="4867" width="34.5703125" style="1" customWidth="1"/>
    <col min="4868" max="4868" width="23.28515625" style="1" customWidth="1"/>
    <col min="4869" max="4869" width="21.5703125" style="1" customWidth="1"/>
    <col min="4870" max="4870" width="33.140625" style="1" bestFit="1" customWidth="1"/>
    <col min="4871" max="4871" width="18.140625" style="1" customWidth="1"/>
    <col min="4872" max="4872" width="11.140625" style="1" customWidth="1"/>
    <col min="4873" max="4873" width="13.5703125" style="1" customWidth="1"/>
    <col min="4874" max="4874" width="10.85546875" style="1" customWidth="1"/>
    <col min="4875" max="4875" width="11.42578125" style="1" customWidth="1"/>
    <col min="4876" max="4876" width="11.85546875" style="1" customWidth="1"/>
    <col min="4877" max="4877" width="13.7109375" style="1" customWidth="1"/>
    <col min="4878" max="4878" width="14.42578125" style="1" customWidth="1"/>
    <col min="4879" max="4879" width="22.28515625" style="1" customWidth="1"/>
    <col min="4880" max="4880" width="11.42578125" style="1"/>
    <col min="4881" max="4881" width="26.5703125" style="1" customWidth="1"/>
    <col min="4882" max="5120" width="11.42578125" style="1"/>
    <col min="5121" max="5121" width="4.28515625" style="1" customWidth="1"/>
    <col min="5122" max="5122" width="46.5703125" style="1" customWidth="1"/>
    <col min="5123" max="5123" width="34.5703125" style="1" customWidth="1"/>
    <col min="5124" max="5124" width="23.28515625" style="1" customWidth="1"/>
    <col min="5125" max="5125" width="21.5703125" style="1" customWidth="1"/>
    <col min="5126" max="5126" width="33.140625" style="1" bestFit="1" customWidth="1"/>
    <col min="5127" max="5127" width="18.140625" style="1" customWidth="1"/>
    <col min="5128" max="5128" width="11.140625" style="1" customWidth="1"/>
    <col min="5129" max="5129" width="13.5703125" style="1" customWidth="1"/>
    <col min="5130" max="5130" width="10.85546875" style="1" customWidth="1"/>
    <col min="5131" max="5131" width="11.42578125" style="1" customWidth="1"/>
    <col min="5132" max="5132" width="11.85546875" style="1" customWidth="1"/>
    <col min="5133" max="5133" width="13.7109375" style="1" customWidth="1"/>
    <col min="5134" max="5134" width="14.42578125" style="1" customWidth="1"/>
    <col min="5135" max="5135" width="22.28515625" style="1" customWidth="1"/>
    <col min="5136" max="5136" width="11.42578125" style="1"/>
    <col min="5137" max="5137" width="26.5703125" style="1" customWidth="1"/>
    <col min="5138" max="5376" width="11.42578125" style="1"/>
    <col min="5377" max="5377" width="4.28515625" style="1" customWidth="1"/>
    <col min="5378" max="5378" width="46.5703125" style="1" customWidth="1"/>
    <col min="5379" max="5379" width="34.5703125" style="1" customWidth="1"/>
    <col min="5380" max="5380" width="23.28515625" style="1" customWidth="1"/>
    <col min="5381" max="5381" width="21.5703125" style="1" customWidth="1"/>
    <col min="5382" max="5382" width="33.140625" style="1" bestFit="1" customWidth="1"/>
    <col min="5383" max="5383" width="18.140625" style="1" customWidth="1"/>
    <col min="5384" max="5384" width="11.140625" style="1" customWidth="1"/>
    <col min="5385" max="5385" width="13.5703125" style="1" customWidth="1"/>
    <col min="5386" max="5386" width="10.85546875" style="1" customWidth="1"/>
    <col min="5387" max="5387" width="11.42578125" style="1" customWidth="1"/>
    <col min="5388" max="5388" width="11.85546875" style="1" customWidth="1"/>
    <col min="5389" max="5389" width="13.7109375" style="1" customWidth="1"/>
    <col min="5390" max="5390" width="14.42578125" style="1" customWidth="1"/>
    <col min="5391" max="5391" width="22.28515625" style="1" customWidth="1"/>
    <col min="5392" max="5392" width="11.42578125" style="1"/>
    <col min="5393" max="5393" width="26.5703125" style="1" customWidth="1"/>
    <col min="5394" max="5632" width="11.42578125" style="1"/>
    <col min="5633" max="5633" width="4.28515625" style="1" customWidth="1"/>
    <col min="5634" max="5634" width="46.5703125" style="1" customWidth="1"/>
    <col min="5635" max="5635" width="34.5703125" style="1" customWidth="1"/>
    <col min="5636" max="5636" width="23.28515625" style="1" customWidth="1"/>
    <col min="5637" max="5637" width="21.5703125" style="1" customWidth="1"/>
    <col min="5638" max="5638" width="33.140625" style="1" bestFit="1" customWidth="1"/>
    <col min="5639" max="5639" width="18.140625" style="1" customWidth="1"/>
    <col min="5640" max="5640" width="11.140625" style="1" customWidth="1"/>
    <col min="5641" max="5641" width="13.5703125" style="1" customWidth="1"/>
    <col min="5642" max="5642" width="10.85546875" style="1" customWidth="1"/>
    <col min="5643" max="5643" width="11.42578125" style="1" customWidth="1"/>
    <col min="5644" max="5644" width="11.85546875" style="1" customWidth="1"/>
    <col min="5645" max="5645" width="13.7109375" style="1" customWidth="1"/>
    <col min="5646" max="5646" width="14.42578125" style="1" customWidth="1"/>
    <col min="5647" max="5647" width="22.28515625" style="1" customWidth="1"/>
    <col min="5648" max="5648" width="11.42578125" style="1"/>
    <col min="5649" max="5649" width="26.5703125" style="1" customWidth="1"/>
    <col min="5650" max="5888" width="11.42578125" style="1"/>
    <col min="5889" max="5889" width="4.28515625" style="1" customWidth="1"/>
    <col min="5890" max="5890" width="46.5703125" style="1" customWidth="1"/>
    <col min="5891" max="5891" width="34.5703125" style="1" customWidth="1"/>
    <col min="5892" max="5892" width="23.28515625" style="1" customWidth="1"/>
    <col min="5893" max="5893" width="21.5703125" style="1" customWidth="1"/>
    <col min="5894" max="5894" width="33.140625" style="1" bestFit="1" customWidth="1"/>
    <col min="5895" max="5895" width="18.140625" style="1" customWidth="1"/>
    <col min="5896" max="5896" width="11.140625" style="1" customWidth="1"/>
    <col min="5897" max="5897" width="13.5703125" style="1" customWidth="1"/>
    <col min="5898" max="5898" width="10.85546875" style="1" customWidth="1"/>
    <col min="5899" max="5899" width="11.42578125" style="1" customWidth="1"/>
    <col min="5900" max="5900" width="11.85546875" style="1" customWidth="1"/>
    <col min="5901" max="5901" width="13.7109375" style="1" customWidth="1"/>
    <col min="5902" max="5902" width="14.42578125" style="1" customWidth="1"/>
    <col min="5903" max="5903" width="22.28515625" style="1" customWidth="1"/>
    <col min="5904" max="5904" width="11.42578125" style="1"/>
    <col min="5905" max="5905" width="26.5703125" style="1" customWidth="1"/>
    <col min="5906" max="6144" width="11.42578125" style="1"/>
    <col min="6145" max="6145" width="4.28515625" style="1" customWidth="1"/>
    <col min="6146" max="6146" width="46.5703125" style="1" customWidth="1"/>
    <col min="6147" max="6147" width="34.5703125" style="1" customWidth="1"/>
    <col min="6148" max="6148" width="23.28515625" style="1" customWidth="1"/>
    <col min="6149" max="6149" width="21.5703125" style="1" customWidth="1"/>
    <col min="6150" max="6150" width="33.140625" style="1" bestFit="1" customWidth="1"/>
    <col min="6151" max="6151" width="18.140625" style="1" customWidth="1"/>
    <col min="6152" max="6152" width="11.140625" style="1" customWidth="1"/>
    <col min="6153" max="6153" width="13.5703125" style="1" customWidth="1"/>
    <col min="6154" max="6154" width="10.85546875" style="1" customWidth="1"/>
    <col min="6155" max="6155" width="11.42578125" style="1" customWidth="1"/>
    <col min="6156" max="6156" width="11.85546875" style="1" customWidth="1"/>
    <col min="6157" max="6157" width="13.7109375" style="1" customWidth="1"/>
    <col min="6158" max="6158" width="14.42578125" style="1" customWidth="1"/>
    <col min="6159" max="6159" width="22.28515625" style="1" customWidth="1"/>
    <col min="6160" max="6160" width="11.42578125" style="1"/>
    <col min="6161" max="6161" width="26.5703125" style="1" customWidth="1"/>
    <col min="6162" max="6400" width="11.42578125" style="1"/>
    <col min="6401" max="6401" width="4.28515625" style="1" customWidth="1"/>
    <col min="6402" max="6402" width="46.5703125" style="1" customWidth="1"/>
    <col min="6403" max="6403" width="34.5703125" style="1" customWidth="1"/>
    <col min="6404" max="6404" width="23.28515625" style="1" customWidth="1"/>
    <col min="6405" max="6405" width="21.5703125" style="1" customWidth="1"/>
    <col min="6406" max="6406" width="33.140625" style="1" bestFit="1" customWidth="1"/>
    <col min="6407" max="6407" width="18.140625" style="1" customWidth="1"/>
    <col min="6408" max="6408" width="11.140625" style="1" customWidth="1"/>
    <col min="6409" max="6409" width="13.5703125" style="1" customWidth="1"/>
    <col min="6410" max="6410" width="10.85546875" style="1" customWidth="1"/>
    <col min="6411" max="6411" width="11.42578125" style="1" customWidth="1"/>
    <col min="6412" max="6412" width="11.85546875" style="1" customWidth="1"/>
    <col min="6413" max="6413" width="13.7109375" style="1" customWidth="1"/>
    <col min="6414" max="6414" width="14.42578125" style="1" customWidth="1"/>
    <col min="6415" max="6415" width="22.28515625" style="1" customWidth="1"/>
    <col min="6416" max="6416" width="11.42578125" style="1"/>
    <col min="6417" max="6417" width="26.5703125" style="1" customWidth="1"/>
    <col min="6418" max="6656" width="11.42578125" style="1"/>
    <col min="6657" max="6657" width="4.28515625" style="1" customWidth="1"/>
    <col min="6658" max="6658" width="46.5703125" style="1" customWidth="1"/>
    <col min="6659" max="6659" width="34.5703125" style="1" customWidth="1"/>
    <col min="6660" max="6660" width="23.28515625" style="1" customWidth="1"/>
    <col min="6661" max="6661" width="21.5703125" style="1" customWidth="1"/>
    <col min="6662" max="6662" width="33.140625" style="1" bestFit="1" customWidth="1"/>
    <col min="6663" max="6663" width="18.140625" style="1" customWidth="1"/>
    <col min="6664" max="6664" width="11.140625" style="1" customWidth="1"/>
    <col min="6665" max="6665" width="13.5703125" style="1" customWidth="1"/>
    <col min="6666" max="6666" width="10.85546875" style="1" customWidth="1"/>
    <col min="6667" max="6667" width="11.42578125" style="1" customWidth="1"/>
    <col min="6668" max="6668" width="11.85546875" style="1" customWidth="1"/>
    <col min="6669" max="6669" width="13.7109375" style="1" customWidth="1"/>
    <col min="6670" max="6670" width="14.42578125" style="1" customWidth="1"/>
    <col min="6671" max="6671" width="22.28515625" style="1" customWidth="1"/>
    <col min="6672" max="6672" width="11.42578125" style="1"/>
    <col min="6673" max="6673" width="26.5703125" style="1" customWidth="1"/>
    <col min="6674" max="6912" width="11.42578125" style="1"/>
    <col min="6913" max="6913" width="4.28515625" style="1" customWidth="1"/>
    <col min="6914" max="6914" width="46.5703125" style="1" customWidth="1"/>
    <col min="6915" max="6915" width="34.5703125" style="1" customWidth="1"/>
    <col min="6916" max="6916" width="23.28515625" style="1" customWidth="1"/>
    <col min="6917" max="6917" width="21.5703125" style="1" customWidth="1"/>
    <col min="6918" max="6918" width="33.140625" style="1" bestFit="1" customWidth="1"/>
    <col min="6919" max="6919" width="18.140625" style="1" customWidth="1"/>
    <col min="6920" max="6920" width="11.140625" style="1" customWidth="1"/>
    <col min="6921" max="6921" width="13.5703125" style="1" customWidth="1"/>
    <col min="6922" max="6922" width="10.85546875" style="1" customWidth="1"/>
    <col min="6923" max="6923" width="11.42578125" style="1" customWidth="1"/>
    <col min="6924" max="6924" width="11.85546875" style="1" customWidth="1"/>
    <col min="6925" max="6925" width="13.7109375" style="1" customWidth="1"/>
    <col min="6926" max="6926" width="14.42578125" style="1" customWidth="1"/>
    <col min="6927" max="6927" width="22.28515625" style="1" customWidth="1"/>
    <col min="6928" max="6928" width="11.42578125" style="1"/>
    <col min="6929" max="6929" width="26.5703125" style="1" customWidth="1"/>
    <col min="6930" max="7168" width="11.42578125" style="1"/>
    <col min="7169" max="7169" width="4.28515625" style="1" customWidth="1"/>
    <col min="7170" max="7170" width="46.5703125" style="1" customWidth="1"/>
    <col min="7171" max="7171" width="34.5703125" style="1" customWidth="1"/>
    <col min="7172" max="7172" width="23.28515625" style="1" customWidth="1"/>
    <col min="7173" max="7173" width="21.5703125" style="1" customWidth="1"/>
    <col min="7174" max="7174" width="33.140625" style="1" bestFit="1" customWidth="1"/>
    <col min="7175" max="7175" width="18.140625" style="1" customWidth="1"/>
    <col min="7176" max="7176" width="11.140625" style="1" customWidth="1"/>
    <col min="7177" max="7177" width="13.5703125" style="1" customWidth="1"/>
    <col min="7178" max="7178" width="10.85546875" style="1" customWidth="1"/>
    <col min="7179" max="7179" width="11.42578125" style="1" customWidth="1"/>
    <col min="7180" max="7180" width="11.85546875" style="1" customWidth="1"/>
    <col min="7181" max="7181" width="13.7109375" style="1" customWidth="1"/>
    <col min="7182" max="7182" width="14.42578125" style="1" customWidth="1"/>
    <col min="7183" max="7183" width="22.28515625" style="1" customWidth="1"/>
    <col min="7184" max="7184" width="11.42578125" style="1"/>
    <col min="7185" max="7185" width="26.5703125" style="1" customWidth="1"/>
    <col min="7186" max="7424" width="11.42578125" style="1"/>
    <col min="7425" max="7425" width="4.28515625" style="1" customWidth="1"/>
    <col min="7426" max="7426" width="46.5703125" style="1" customWidth="1"/>
    <col min="7427" max="7427" width="34.5703125" style="1" customWidth="1"/>
    <col min="7428" max="7428" width="23.28515625" style="1" customWidth="1"/>
    <col min="7429" max="7429" width="21.5703125" style="1" customWidth="1"/>
    <col min="7430" max="7430" width="33.140625" style="1" bestFit="1" customWidth="1"/>
    <col min="7431" max="7431" width="18.140625" style="1" customWidth="1"/>
    <col min="7432" max="7432" width="11.140625" style="1" customWidth="1"/>
    <col min="7433" max="7433" width="13.5703125" style="1" customWidth="1"/>
    <col min="7434" max="7434" width="10.85546875" style="1" customWidth="1"/>
    <col min="7435" max="7435" width="11.42578125" style="1" customWidth="1"/>
    <col min="7436" max="7436" width="11.85546875" style="1" customWidth="1"/>
    <col min="7437" max="7437" width="13.7109375" style="1" customWidth="1"/>
    <col min="7438" max="7438" width="14.42578125" style="1" customWidth="1"/>
    <col min="7439" max="7439" width="22.28515625" style="1" customWidth="1"/>
    <col min="7440" max="7440" width="11.42578125" style="1"/>
    <col min="7441" max="7441" width="26.5703125" style="1" customWidth="1"/>
    <col min="7442" max="7680" width="11.42578125" style="1"/>
    <col min="7681" max="7681" width="4.28515625" style="1" customWidth="1"/>
    <col min="7682" max="7682" width="46.5703125" style="1" customWidth="1"/>
    <col min="7683" max="7683" width="34.5703125" style="1" customWidth="1"/>
    <col min="7684" max="7684" width="23.28515625" style="1" customWidth="1"/>
    <col min="7685" max="7685" width="21.5703125" style="1" customWidth="1"/>
    <col min="7686" max="7686" width="33.140625" style="1" bestFit="1" customWidth="1"/>
    <col min="7687" max="7687" width="18.140625" style="1" customWidth="1"/>
    <col min="7688" max="7688" width="11.140625" style="1" customWidth="1"/>
    <col min="7689" max="7689" width="13.5703125" style="1" customWidth="1"/>
    <col min="7690" max="7690" width="10.85546875" style="1" customWidth="1"/>
    <col min="7691" max="7691" width="11.42578125" style="1" customWidth="1"/>
    <col min="7692" max="7692" width="11.85546875" style="1" customWidth="1"/>
    <col min="7693" max="7693" width="13.7109375" style="1" customWidth="1"/>
    <col min="7694" max="7694" width="14.42578125" style="1" customWidth="1"/>
    <col min="7695" max="7695" width="22.28515625" style="1" customWidth="1"/>
    <col min="7696" max="7696" width="11.42578125" style="1"/>
    <col min="7697" max="7697" width="26.5703125" style="1" customWidth="1"/>
    <col min="7698" max="7936" width="11.42578125" style="1"/>
    <col min="7937" max="7937" width="4.28515625" style="1" customWidth="1"/>
    <col min="7938" max="7938" width="46.5703125" style="1" customWidth="1"/>
    <col min="7939" max="7939" width="34.5703125" style="1" customWidth="1"/>
    <col min="7940" max="7940" width="23.28515625" style="1" customWidth="1"/>
    <col min="7941" max="7941" width="21.5703125" style="1" customWidth="1"/>
    <col min="7942" max="7942" width="33.140625" style="1" bestFit="1" customWidth="1"/>
    <col min="7943" max="7943" width="18.140625" style="1" customWidth="1"/>
    <col min="7944" max="7944" width="11.140625" style="1" customWidth="1"/>
    <col min="7945" max="7945" width="13.5703125" style="1" customWidth="1"/>
    <col min="7946" max="7946" width="10.85546875" style="1" customWidth="1"/>
    <col min="7947" max="7947" width="11.42578125" style="1" customWidth="1"/>
    <col min="7948" max="7948" width="11.85546875" style="1" customWidth="1"/>
    <col min="7949" max="7949" width="13.7109375" style="1" customWidth="1"/>
    <col min="7950" max="7950" width="14.42578125" style="1" customWidth="1"/>
    <col min="7951" max="7951" width="22.28515625" style="1" customWidth="1"/>
    <col min="7952" max="7952" width="11.42578125" style="1"/>
    <col min="7953" max="7953" width="26.5703125" style="1" customWidth="1"/>
    <col min="7954" max="8192" width="11.42578125" style="1"/>
    <col min="8193" max="8193" width="4.28515625" style="1" customWidth="1"/>
    <col min="8194" max="8194" width="46.5703125" style="1" customWidth="1"/>
    <col min="8195" max="8195" width="34.5703125" style="1" customWidth="1"/>
    <col min="8196" max="8196" width="23.28515625" style="1" customWidth="1"/>
    <col min="8197" max="8197" width="21.5703125" style="1" customWidth="1"/>
    <col min="8198" max="8198" width="33.140625" style="1" bestFit="1" customWidth="1"/>
    <col min="8199" max="8199" width="18.140625" style="1" customWidth="1"/>
    <col min="8200" max="8200" width="11.140625" style="1" customWidth="1"/>
    <col min="8201" max="8201" width="13.5703125" style="1" customWidth="1"/>
    <col min="8202" max="8202" width="10.85546875" style="1" customWidth="1"/>
    <col min="8203" max="8203" width="11.42578125" style="1" customWidth="1"/>
    <col min="8204" max="8204" width="11.85546875" style="1" customWidth="1"/>
    <col min="8205" max="8205" width="13.7109375" style="1" customWidth="1"/>
    <col min="8206" max="8206" width="14.42578125" style="1" customWidth="1"/>
    <col min="8207" max="8207" width="22.28515625" style="1" customWidth="1"/>
    <col min="8208" max="8208" width="11.42578125" style="1"/>
    <col min="8209" max="8209" width="26.5703125" style="1" customWidth="1"/>
    <col min="8210" max="8448" width="11.42578125" style="1"/>
    <col min="8449" max="8449" width="4.28515625" style="1" customWidth="1"/>
    <col min="8450" max="8450" width="46.5703125" style="1" customWidth="1"/>
    <col min="8451" max="8451" width="34.5703125" style="1" customWidth="1"/>
    <col min="8452" max="8452" width="23.28515625" style="1" customWidth="1"/>
    <col min="8453" max="8453" width="21.5703125" style="1" customWidth="1"/>
    <col min="8454" max="8454" width="33.140625" style="1" bestFit="1" customWidth="1"/>
    <col min="8455" max="8455" width="18.140625" style="1" customWidth="1"/>
    <col min="8456" max="8456" width="11.140625" style="1" customWidth="1"/>
    <col min="8457" max="8457" width="13.5703125" style="1" customWidth="1"/>
    <col min="8458" max="8458" width="10.85546875" style="1" customWidth="1"/>
    <col min="8459" max="8459" width="11.42578125" style="1" customWidth="1"/>
    <col min="8460" max="8460" width="11.85546875" style="1" customWidth="1"/>
    <col min="8461" max="8461" width="13.7109375" style="1" customWidth="1"/>
    <col min="8462" max="8462" width="14.42578125" style="1" customWidth="1"/>
    <col min="8463" max="8463" width="22.28515625" style="1" customWidth="1"/>
    <col min="8464" max="8464" width="11.42578125" style="1"/>
    <col min="8465" max="8465" width="26.5703125" style="1" customWidth="1"/>
    <col min="8466" max="8704" width="11.42578125" style="1"/>
    <col min="8705" max="8705" width="4.28515625" style="1" customWidth="1"/>
    <col min="8706" max="8706" width="46.5703125" style="1" customWidth="1"/>
    <col min="8707" max="8707" width="34.5703125" style="1" customWidth="1"/>
    <col min="8708" max="8708" width="23.28515625" style="1" customWidth="1"/>
    <col min="8709" max="8709" width="21.5703125" style="1" customWidth="1"/>
    <col min="8710" max="8710" width="33.140625" style="1" bestFit="1" customWidth="1"/>
    <col min="8711" max="8711" width="18.140625" style="1" customWidth="1"/>
    <col min="8712" max="8712" width="11.140625" style="1" customWidth="1"/>
    <col min="8713" max="8713" width="13.5703125" style="1" customWidth="1"/>
    <col min="8714" max="8714" width="10.85546875" style="1" customWidth="1"/>
    <col min="8715" max="8715" width="11.42578125" style="1" customWidth="1"/>
    <col min="8716" max="8716" width="11.85546875" style="1" customWidth="1"/>
    <col min="8717" max="8717" width="13.7109375" style="1" customWidth="1"/>
    <col min="8718" max="8718" width="14.42578125" style="1" customWidth="1"/>
    <col min="8719" max="8719" width="22.28515625" style="1" customWidth="1"/>
    <col min="8720" max="8720" width="11.42578125" style="1"/>
    <col min="8721" max="8721" width="26.5703125" style="1" customWidth="1"/>
    <col min="8722" max="8960" width="11.42578125" style="1"/>
    <col min="8961" max="8961" width="4.28515625" style="1" customWidth="1"/>
    <col min="8962" max="8962" width="46.5703125" style="1" customWidth="1"/>
    <col min="8963" max="8963" width="34.5703125" style="1" customWidth="1"/>
    <col min="8964" max="8964" width="23.28515625" style="1" customWidth="1"/>
    <col min="8965" max="8965" width="21.5703125" style="1" customWidth="1"/>
    <col min="8966" max="8966" width="33.140625" style="1" bestFit="1" customWidth="1"/>
    <col min="8967" max="8967" width="18.140625" style="1" customWidth="1"/>
    <col min="8968" max="8968" width="11.140625" style="1" customWidth="1"/>
    <col min="8969" max="8969" width="13.5703125" style="1" customWidth="1"/>
    <col min="8970" max="8970" width="10.85546875" style="1" customWidth="1"/>
    <col min="8971" max="8971" width="11.42578125" style="1" customWidth="1"/>
    <col min="8972" max="8972" width="11.85546875" style="1" customWidth="1"/>
    <col min="8973" max="8973" width="13.7109375" style="1" customWidth="1"/>
    <col min="8974" max="8974" width="14.42578125" style="1" customWidth="1"/>
    <col min="8975" max="8975" width="22.28515625" style="1" customWidth="1"/>
    <col min="8976" max="8976" width="11.42578125" style="1"/>
    <col min="8977" max="8977" width="26.5703125" style="1" customWidth="1"/>
    <col min="8978" max="9216" width="11.42578125" style="1"/>
    <col min="9217" max="9217" width="4.28515625" style="1" customWidth="1"/>
    <col min="9218" max="9218" width="46.5703125" style="1" customWidth="1"/>
    <col min="9219" max="9219" width="34.5703125" style="1" customWidth="1"/>
    <col min="9220" max="9220" width="23.28515625" style="1" customWidth="1"/>
    <col min="9221" max="9221" width="21.5703125" style="1" customWidth="1"/>
    <col min="9222" max="9222" width="33.140625" style="1" bestFit="1" customWidth="1"/>
    <col min="9223" max="9223" width="18.140625" style="1" customWidth="1"/>
    <col min="9224" max="9224" width="11.140625" style="1" customWidth="1"/>
    <col min="9225" max="9225" width="13.5703125" style="1" customWidth="1"/>
    <col min="9226" max="9226" width="10.85546875" style="1" customWidth="1"/>
    <col min="9227" max="9227" width="11.42578125" style="1" customWidth="1"/>
    <col min="9228" max="9228" width="11.85546875" style="1" customWidth="1"/>
    <col min="9229" max="9229" width="13.7109375" style="1" customWidth="1"/>
    <col min="9230" max="9230" width="14.42578125" style="1" customWidth="1"/>
    <col min="9231" max="9231" width="22.28515625" style="1" customWidth="1"/>
    <col min="9232" max="9232" width="11.42578125" style="1"/>
    <col min="9233" max="9233" width="26.5703125" style="1" customWidth="1"/>
    <col min="9234" max="9472" width="11.42578125" style="1"/>
    <col min="9473" max="9473" width="4.28515625" style="1" customWidth="1"/>
    <col min="9474" max="9474" width="46.5703125" style="1" customWidth="1"/>
    <col min="9475" max="9475" width="34.5703125" style="1" customWidth="1"/>
    <col min="9476" max="9476" width="23.28515625" style="1" customWidth="1"/>
    <col min="9477" max="9477" width="21.5703125" style="1" customWidth="1"/>
    <col min="9478" max="9478" width="33.140625" style="1" bestFit="1" customWidth="1"/>
    <col min="9479" max="9479" width="18.140625" style="1" customWidth="1"/>
    <col min="9480" max="9480" width="11.140625" style="1" customWidth="1"/>
    <col min="9481" max="9481" width="13.5703125" style="1" customWidth="1"/>
    <col min="9482" max="9482" width="10.85546875" style="1" customWidth="1"/>
    <col min="9483" max="9483" width="11.42578125" style="1" customWidth="1"/>
    <col min="9484" max="9484" width="11.85546875" style="1" customWidth="1"/>
    <col min="9485" max="9485" width="13.7109375" style="1" customWidth="1"/>
    <col min="9486" max="9486" width="14.42578125" style="1" customWidth="1"/>
    <col min="9487" max="9487" width="22.28515625" style="1" customWidth="1"/>
    <col min="9488" max="9488" width="11.42578125" style="1"/>
    <col min="9489" max="9489" width="26.5703125" style="1" customWidth="1"/>
    <col min="9490" max="9728" width="11.42578125" style="1"/>
    <col min="9729" max="9729" width="4.28515625" style="1" customWidth="1"/>
    <col min="9730" max="9730" width="46.5703125" style="1" customWidth="1"/>
    <col min="9731" max="9731" width="34.5703125" style="1" customWidth="1"/>
    <col min="9732" max="9732" width="23.28515625" style="1" customWidth="1"/>
    <col min="9733" max="9733" width="21.5703125" style="1" customWidth="1"/>
    <col min="9734" max="9734" width="33.140625" style="1" bestFit="1" customWidth="1"/>
    <col min="9735" max="9735" width="18.140625" style="1" customWidth="1"/>
    <col min="9736" max="9736" width="11.140625" style="1" customWidth="1"/>
    <col min="9737" max="9737" width="13.5703125" style="1" customWidth="1"/>
    <col min="9738" max="9738" width="10.85546875" style="1" customWidth="1"/>
    <col min="9739" max="9739" width="11.42578125" style="1" customWidth="1"/>
    <col min="9740" max="9740" width="11.85546875" style="1" customWidth="1"/>
    <col min="9741" max="9741" width="13.7109375" style="1" customWidth="1"/>
    <col min="9742" max="9742" width="14.42578125" style="1" customWidth="1"/>
    <col min="9743" max="9743" width="22.28515625" style="1" customWidth="1"/>
    <col min="9744" max="9744" width="11.42578125" style="1"/>
    <col min="9745" max="9745" width="26.5703125" style="1" customWidth="1"/>
    <col min="9746" max="9984" width="11.42578125" style="1"/>
    <col min="9985" max="9985" width="4.28515625" style="1" customWidth="1"/>
    <col min="9986" max="9986" width="46.5703125" style="1" customWidth="1"/>
    <col min="9987" max="9987" width="34.5703125" style="1" customWidth="1"/>
    <col min="9988" max="9988" width="23.28515625" style="1" customWidth="1"/>
    <col min="9989" max="9989" width="21.5703125" style="1" customWidth="1"/>
    <col min="9990" max="9990" width="33.140625" style="1" bestFit="1" customWidth="1"/>
    <col min="9991" max="9991" width="18.140625" style="1" customWidth="1"/>
    <col min="9992" max="9992" width="11.140625" style="1" customWidth="1"/>
    <col min="9993" max="9993" width="13.5703125" style="1" customWidth="1"/>
    <col min="9994" max="9994" width="10.85546875" style="1" customWidth="1"/>
    <col min="9995" max="9995" width="11.42578125" style="1" customWidth="1"/>
    <col min="9996" max="9996" width="11.85546875" style="1" customWidth="1"/>
    <col min="9997" max="9997" width="13.7109375" style="1" customWidth="1"/>
    <col min="9998" max="9998" width="14.42578125" style="1" customWidth="1"/>
    <col min="9999" max="9999" width="22.28515625" style="1" customWidth="1"/>
    <col min="10000" max="10000" width="11.42578125" style="1"/>
    <col min="10001" max="10001" width="26.5703125" style="1" customWidth="1"/>
    <col min="10002" max="10240" width="11.42578125" style="1"/>
    <col min="10241" max="10241" width="4.28515625" style="1" customWidth="1"/>
    <col min="10242" max="10242" width="46.5703125" style="1" customWidth="1"/>
    <col min="10243" max="10243" width="34.5703125" style="1" customWidth="1"/>
    <col min="10244" max="10244" width="23.28515625" style="1" customWidth="1"/>
    <col min="10245" max="10245" width="21.5703125" style="1" customWidth="1"/>
    <col min="10246" max="10246" width="33.140625" style="1" bestFit="1" customWidth="1"/>
    <col min="10247" max="10247" width="18.140625" style="1" customWidth="1"/>
    <col min="10248" max="10248" width="11.140625" style="1" customWidth="1"/>
    <col min="10249" max="10249" width="13.5703125" style="1" customWidth="1"/>
    <col min="10250" max="10250" width="10.85546875" style="1" customWidth="1"/>
    <col min="10251" max="10251" width="11.42578125" style="1" customWidth="1"/>
    <col min="10252" max="10252" width="11.85546875" style="1" customWidth="1"/>
    <col min="10253" max="10253" width="13.7109375" style="1" customWidth="1"/>
    <col min="10254" max="10254" width="14.42578125" style="1" customWidth="1"/>
    <col min="10255" max="10255" width="22.28515625" style="1" customWidth="1"/>
    <col min="10256" max="10256" width="11.42578125" style="1"/>
    <col min="10257" max="10257" width="26.5703125" style="1" customWidth="1"/>
    <col min="10258" max="10496" width="11.42578125" style="1"/>
    <col min="10497" max="10497" width="4.28515625" style="1" customWidth="1"/>
    <col min="10498" max="10498" width="46.5703125" style="1" customWidth="1"/>
    <col min="10499" max="10499" width="34.5703125" style="1" customWidth="1"/>
    <col min="10500" max="10500" width="23.28515625" style="1" customWidth="1"/>
    <col min="10501" max="10501" width="21.5703125" style="1" customWidth="1"/>
    <col min="10502" max="10502" width="33.140625" style="1" bestFit="1" customWidth="1"/>
    <col min="10503" max="10503" width="18.140625" style="1" customWidth="1"/>
    <col min="10504" max="10504" width="11.140625" style="1" customWidth="1"/>
    <col min="10505" max="10505" width="13.5703125" style="1" customWidth="1"/>
    <col min="10506" max="10506" width="10.85546875" style="1" customWidth="1"/>
    <col min="10507" max="10507" width="11.42578125" style="1" customWidth="1"/>
    <col min="10508" max="10508" width="11.85546875" style="1" customWidth="1"/>
    <col min="10509" max="10509" width="13.7109375" style="1" customWidth="1"/>
    <col min="10510" max="10510" width="14.42578125" style="1" customWidth="1"/>
    <col min="10511" max="10511" width="22.28515625" style="1" customWidth="1"/>
    <col min="10512" max="10512" width="11.42578125" style="1"/>
    <col min="10513" max="10513" width="26.5703125" style="1" customWidth="1"/>
    <col min="10514" max="10752" width="11.42578125" style="1"/>
    <col min="10753" max="10753" width="4.28515625" style="1" customWidth="1"/>
    <col min="10754" max="10754" width="46.5703125" style="1" customWidth="1"/>
    <col min="10755" max="10755" width="34.5703125" style="1" customWidth="1"/>
    <col min="10756" max="10756" width="23.28515625" style="1" customWidth="1"/>
    <col min="10757" max="10757" width="21.5703125" style="1" customWidth="1"/>
    <col min="10758" max="10758" width="33.140625" style="1" bestFit="1" customWidth="1"/>
    <col min="10759" max="10759" width="18.140625" style="1" customWidth="1"/>
    <col min="10760" max="10760" width="11.140625" style="1" customWidth="1"/>
    <col min="10761" max="10761" width="13.5703125" style="1" customWidth="1"/>
    <col min="10762" max="10762" width="10.85546875" style="1" customWidth="1"/>
    <col min="10763" max="10763" width="11.42578125" style="1" customWidth="1"/>
    <col min="10764" max="10764" width="11.85546875" style="1" customWidth="1"/>
    <col min="10765" max="10765" width="13.7109375" style="1" customWidth="1"/>
    <col min="10766" max="10766" width="14.42578125" style="1" customWidth="1"/>
    <col min="10767" max="10767" width="22.28515625" style="1" customWidth="1"/>
    <col min="10768" max="10768" width="11.42578125" style="1"/>
    <col min="10769" max="10769" width="26.5703125" style="1" customWidth="1"/>
    <col min="10770" max="11008" width="11.42578125" style="1"/>
    <col min="11009" max="11009" width="4.28515625" style="1" customWidth="1"/>
    <col min="11010" max="11010" width="46.5703125" style="1" customWidth="1"/>
    <col min="11011" max="11011" width="34.5703125" style="1" customWidth="1"/>
    <col min="11012" max="11012" width="23.28515625" style="1" customWidth="1"/>
    <col min="11013" max="11013" width="21.5703125" style="1" customWidth="1"/>
    <col min="11014" max="11014" width="33.140625" style="1" bestFit="1" customWidth="1"/>
    <col min="11015" max="11015" width="18.140625" style="1" customWidth="1"/>
    <col min="11016" max="11016" width="11.140625" style="1" customWidth="1"/>
    <col min="11017" max="11017" width="13.5703125" style="1" customWidth="1"/>
    <col min="11018" max="11018" width="10.85546875" style="1" customWidth="1"/>
    <col min="11019" max="11019" width="11.42578125" style="1" customWidth="1"/>
    <col min="11020" max="11020" width="11.85546875" style="1" customWidth="1"/>
    <col min="11021" max="11021" width="13.7109375" style="1" customWidth="1"/>
    <col min="11022" max="11022" width="14.42578125" style="1" customWidth="1"/>
    <col min="11023" max="11023" width="22.28515625" style="1" customWidth="1"/>
    <col min="11024" max="11024" width="11.42578125" style="1"/>
    <col min="11025" max="11025" width="26.5703125" style="1" customWidth="1"/>
    <col min="11026" max="11264" width="11.42578125" style="1"/>
    <col min="11265" max="11265" width="4.28515625" style="1" customWidth="1"/>
    <col min="11266" max="11266" width="46.5703125" style="1" customWidth="1"/>
    <col min="11267" max="11267" width="34.5703125" style="1" customWidth="1"/>
    <col min="11268" max="11268" width="23.28515625" style="1" customWidth="1"/>
    <col min="11269" max="11269" width="21.5703125" style="1" customWidth="1"/>
    <col min="11270" max="11270" width="33.140625" style="1" bestFit="1" customWidth="1"/>
    <col min="11271" max="11271" width="18.140625" style="1" customWidth="1"/>
    <col min="11272" max="11272" width="11.140625" style="1" customWidth="1"/>
    <col min="11273" max="11273" width="13.5703125" style="1" customWidth="1"/>
    <col min="11274" max="11274" width="10.85546875" style="1" customWidth="1"/>
    <col min="11275" max="11275" width="11.42578125" style="1" customWidth="1"/>
    <col min="11276" max="11276" width="11.85546875" style="1" customWidth="1"/>
    <col min="11277" max="11277" width="13.7109375" style="1" customWidth="1"/>
    <col min="11278" max="11278" width="14.42578125" style="1" customWidth="1"/>
    <col min="11279" max="11279" width="22.28515625" style="1" customWidth="1"/>
    <col min="11280" max="11280" width="11.42578125" style="1"/>
    <col min="11281" max="11281" width="26.5703125" style="1" customWidth="1"/>
    <col min="11282" max="11520" width="11.42578125" style="1"/>
    <col min="11521" max="11521" width="4.28515625" style="1" customWidth="1"/>
    <col min="11522" max="11522" width="46.5703125" style="1" customWidth="1"/>
    <col min="11523" max="11523" width="34.5703125" style="1" customWidth="1"/>
    <col min="11524" max="11524" width="23.28515625" style="1" customWidth="1"/>
    <col min="11525" max="11525" width="21.5703125" style="1" customWidth="1"/>
    <col min="11526" max="11526" width="33.140625" style="1" bestFit="1" customWidth="1"/>
    <col min="11527" max="11527" width="18.140625" style="1" customWidth="1"/>
    <col min="11528" max="11528" width="11.140625" style="1" customWidth="1"/>
    <col min="11529" max="11529" width="13.5703125" style="1" customWidth="1"/>
    <col min="11530" max="11530" width="10.85546875" style="1" customWidth="1"/>
    <col min="11531" max="11531" width="11.42578125" style="1" customWidth="1"/>
    <col min="11532" max="11532" width="11.85546875" style="1" customWidth="1"/>
    <col min="11533" max="11533" width="13.7109375" style="1" customWidth="1"/>
    <col min="11534" max="11534" width="14.42578125" style="1" customWidth="1"/>
    <col min="11535" max="11535" width="22.28515625" style="1" customWidth="1"/>
    <col min="11536" max="11536" width="11.42578125" style="1"/>
    <col min="11537" max="11537" width="26.5703125" style="1" customWidth="1"/>
    <col min="11538" max="11776" width="11.42578125" style="1"/>
    <col min="11777" max="11777" width="4.28515625" style="1" customWidth="1"/>
    <col min="11778" max="11778" width="46.5703125" style="1" customWidth="1"/>
    <col min="11779" max="11779" width="34.5703125" style="1" customWidth="1"/>
    <col min="11780" max="11780" width="23.28515625" style="1" customWidth="1"/>
    <col min="11781" max="11781" width="21.5703125" style="1" customWidth="1"/>
    <col min="11782" max="11782" width="33.140625" style="1" bestFit="1" customWidth="1"/>
    <col min="11783" max="11783" width="18.140625" style="1" customWidth="1"/>
    <col min="11784" max="11784" width="11.140625" style="1" customWidth="1"/>
    <col min="11785" max="11785" width="13.5703125" style="1" customWidth="1"/>
    <col min="11786" max="11786" width="10.85546875" style="1" customWidth="1"/>
    <col min="11787" max="11787" width="11.42578125" style="1" customWidth="1"/>
    <col min="11788" max="11788" width="11.85546875" style="1" customWidth="1"/>
    <col min="11789" max="11789" width="13.7109375" style="1" customWidth="1"/>
    <col min="11790" max="11790" width="14.42578125" style="1" customWidth="1"/>
    <col min="11791" max="11791" width="22.28515625" style="1" customWidth="1"/>
    <col min="11792" max="11792" width="11.42578125" style="1"/>
    <col min="11793" max="11793" width="26.5703125" style="1" customWidth="1"/>
    <col min="11794" max="12032" width="11.42578125" style="1"/>
    <col min="12033" max="12033" width="4.28515625" style="1" customWidth="1"/>
    <col min="12034" max="12034" width="46.5703125" style="1" customWidth="1"/>
    <col min="12035" max="12035" width="34.5703125" style="1" customWidth="1"/>
    <col min="12036" max="12036" width="23.28515625" style="1" customWidth="1"/>
    <col min="12037" max="12037" width="21.5703125" style="1" customWidth="1"/>
    <col min="12038" max="12038" width="33.140625" style="1" bestFit="1" customWidth="1"/>
    <col min="12039" max="12039" width="18.140625" style="1" customWidth="1"/>
    <col min="12040" max="12040" width="11.140625" style="1" customWidth="1"/>
    <col min="12041" max="12041" width="13.5703125" style="1" customWidth="1"/>
    <col min="12042" max="12042" width="10.85546875" style="1" customWidth="1"/>
    <col min="12043" max="12043" width="11.42578125" style="1" customWidth="1"/>
    <col min="12044" max="12044" width="11.85546875" style="1" customWidth="1"/>
    <col min="12045" max="12045" width="13.7109375" style="1" customWidth="1"/>
    <col min="12046" max="12046" width="14.42578125" style="1" customWidth="1"/>
    <col min="12047" max="12047" width="22.28515625" style="1" customWidth="1"/>
    <col min="12048" max="12048" width="11.42578125" style="1"/>
    <col min="12049" max="12049" width="26.5703125" style="1" customWidth="1"/>
    <col min="12050" max="12288" width="11.42578125" style="1"/>
    <col min="12289" max="12289" width="4.28515625" style="1" customWidth="1"/>
    <col min="12290" max="12290" width="46.5703125" style="1" customWidth="1"/>
    <col min="12291" max="12291" width="34.5703125" style="1" customWidth="1"/>
    <col min="12292" max="12292" width="23.28515625" style="1" customWidth="1"/>
    <col min="12293" max="12293" width="21.5703125" style="1" customWidth="1"/>
    <col min="12294" max="12294" width="33.140625" style="1" bestFit="1" customWidth="1"/>
    <col min="12295" max="12295" width="18.140625" style="1" customWidth="1"/>
    <col min="12296" max="12296" width="11.140625" style="1" customWidth="1"/>
    <col min="12297" max="12297" width="13.5703125" style="1" customWidth="1"/>
    <col min="12298" max="12298" width="10.85546875" style="1" customWidth="1"/>
    <col min="12299" max="12299" width="11.42578125" style="1" customWidth="1"/>
    <col min="12300" max="12300" width="11.85546875" style="1" customWidth="1"/>
    <col min="12301" max="12301" width="13.7109375" style="1" customWidth="1"/>
    <col min="12302" max="12302" width="14.42578125" style="1" customWidth="1"/>
    <col min="12303" max="12303" width="22.28515625" style="1" customWidth="1"/>
    <col min="12304" max="12304" width="11.42578125" style="1"/>
    <col min="12305" max="12305" width="26.5703125" style="1" customWidth="1"/>
    <col min="12306" max="12544" width="11.42578125" style="1"/>
    <col min="12545" max="12545" width="4.28515625" style="1" customWidth="1"/>
    <col min="12546" max="12546" width="46.5703125" style="1" customWidth="1"/>
    <col min="12547" max="12547" width="34.5703125" style="1" customWidth="1"/>
    <col min="12548" max="12548" width="23.28515625" style="1" customWidth="1"/>
    <col min="12549" max="12549" width="21.5703125" style="1" customWidth="1"/>
    <col min="12550" max="12550" width="33.140625" style="1" bestFit="1" customWidth="1"/>
    <col min="12551" max="12551" width="18.140625" style="1" customWidth="1"/>
    <col min="12552" max="12552" width="11.140625" style="1" customWidth="1"/>
    <col min="12553" max="12553" width="13.5703125" style="1" customWidth="1"/>
    <col min="12554" max="12554" width="10.85546875" style="1" customWidth="1"/>
    <col min="12555" max="12555" width="11.42578125" style="1" customWidth="1"/>
    <col min="12556" max="12556" width="11.85546875" style="1" customWidth="1"/>
    <col min="12557" max="12557" width="13.7109375" style="1" customWidth="1"/>
    <col min="12558" max="12558" width="14.42578125" style="1" customWidth="1"/>
    <col min="12559" max="12559" width="22.28515625" style="1" customWidth="1"/>
    <col min="12560" max="12560" width="11.42578125" style="1"/>
    <col min="12561" max="12561" width="26.5703125" style="1" customWidth="1"/>
    <col min="12562" max="12800" width="11.42578125" style="1"/>
    <col min="12801" max="12801" width="4.28515625" style="1" customWidth="1"/>
    <col min="12802" max="12802" width="46.5703125" style="1" customWidth="1"/>
    <col min="12803" max="12803" width="34.5703125" style="1" customWidth="1"/>
    <col min="12804" max="12804" width="23.28515625" style="1" customWidth="1"/>
    <col min="12805" max="12805" width="21.5703125" style="1" customWidth="1"/>
    <col min="12806" max="12806" width="33.140625" style="1" bestFit="1" customWidth="1"/>
    <col min="12807" max="12807" width="18.140625" style="1" customWidth="1"/>
    <col min="12808" max="12808" width="11.140625" style="1" customWidth="1"/>
    <col min="12809" max="12809" width="13.5703125" style="1" customWidth="1"/>
    <col min="12810" max="12810" width="10.85546875" style="1" customWidth="1"/>
    <col min="12811" max="12811" width="11.42578125" style="1" customWidth="1"/>
    <col min="12812" max="12812" width="11.85546875" style="1" customWidth="1"/>
    <col min="12813" max="12813" width="13.7109375" style="1" customWidth="1"/>
    <col min="12814" max="12814" width="14.42578125" style="1" customWidth="1"/>
    <col min="12815" max="12815" width="22.28515625" style="1" customWidth="1"/>
    <col min="12816" max="12816" width="11.42578125" style="1"/>
    <col min="12817" max="12817" width="26.5703125" style="1" customWidth="1"/>
    <col min="12818" max="13056" width="11.42578125" style="1"/>
    <col min="13057" max="13057" width="4.28515625" style="1" customWidth="1"/>
    <col min="13058" max="13058" width="46.5703125" style="1" customWidth="1"/>
    <col min="13059" max="13059" width="34.5703125" style="1" customWidth="1"/>
    <col min="13060" max="13060" width="23.28515625" style="1" customWidth="1"/>
    <col min="13061" max="13061" width="21.5703125" style="1" customWidth="1"/>
    <col min="13062" max="13062" width="33.140625" style="1" bestFit="1" customWidth="1"/>
    <col min="13063" max="13063" width="18.140625" style="1" customWidth="1"/>
    <col min="13064" max="13064" width="11.140625" style="1" customWidth="1"/>
    <col min="13065" max="13065" width="13.5703125" style="1" customWidth="1"/>
    <col min="13066" max="13066" width="10.85546875" style="1" customWidth="1"/>
    <col min="13067" max="13067" width="11.42578125" style="1" customWidth="1"/>
    <col min="13068" max="13068" width="11.85546875" style="1" customWidth="1"/>
    <col min="13069" max="13069" width="13.7109375" style="1" customWidth="1"/>
    <col min="13070" max="13070" width="14.42578125" style="1" customWidth="1"/>
    <col min="13071" max="13071" width="22.28515625" style="1" customWidth="1"/>
    <col min="13072" max="13072" width="11.42578125" style="1"/>
    <col min="13073" max="13073" width="26.5703125" style="1" customWidth="1"/>
    <col min="13074" max="13312" width="11.42578125" style="1"/>
    <col min="13313" max="13313" width="4.28515625" style="1" customWidth="1"/>
    <col min="13314" max="13314" width="46.5703125" style="1" customWidth="1"/>
    <col min="13315" max="13315" width="34.5703125" style="1" customWidth="1"/>
    <col min="13316" max="13316" width="23.28515625" style="1" customWidth="1"/>
    <col min="13317" max="13317" width="21.5703125" style="1" customWidth="1"/>
    <col min="13318" max="13318" width="33.140625" style="1" bestFit="1" customWidth="1"/>
    <col min="13319" max="13319" width="18.140625" style="1" customWidth="1"/>
    <col min="13320" max="13320" width="11.140625" style="1" customWidth="1"/>
    <col min="13321" max="13321" width="13.5703125" style="1" customWidth="1"/>
    <col min="13322" max="13322" width="10.85546875" style="1" customWidth="1"/>
    <col min="13323" max="13323" width="11.42578125" style="1" customWidth="1"/>
    <col min="13324" max="13324" width="11.85546875" style="1" customWidth="1"/>
    <col min="13325" max="13325" width="13.7109375" style="1" customWidth="1"/>
    <col min="13326" max="13326" width="14.42578125" style="1" customWidth="1"/>
    <col min="13327" max="13327" width="22.28515625" style="1" customWidth="1"/>
    <col min="13328" max="13328" width="11.42578125" style="1"/>
    <col min="13329" max="13329" width="26.5703125" style="1" customWidth="1"/>
    <col min="13330" max="13568" width="11.42578125" style="1"/>
    <col min="13569" max="13569" width="4.28515625" style="1" customWidth="1"/>
    <col min="13570" max="13570" width="46.5703125" style="1" customWidth="1"/>
    <col min="13571" max="13571" width="34.5703125" style="1" customWidth="1"/>
    <col min="13572" max="13572" width="23.28515625" style="1" customWidth="1"/>
    <col min="13573" max="13573" width="21.5703125" style="1" customWidth="1"/>
    <col min="13574" max="13574" width="33.140625" style="1" bestFit="1" customWidth="1"/>
    <col min="13575" max="13575" width="18.140625" style="1" customWidth="1"/>
    <col min="13576" max="13576" width="11.140625" style="1" customWidth="1"/>
    <col min="13577" max="13577" width="13.5703125" style="1" customWidth="1"/>
    <col min="13578" max="13578" width="10.85546875" style="1" customWidth="1"/>
    <col min="13579" max="13579" width="11.42578125" style="1" customWidth="1"/>
    <col min="13580" max="13580" width="11.85546875" style="1" customWidth="1"/>
    <col min="13581" max="13581" width="13.7109375" style="1" customWidth="1"/>
    <col min="13582" max="13582" width="14.42578125" style="1" customWidth="1"/>
    <col min="13583" max="13583" width="22.28515625" style="1" customWidth="1"/>
    <col min="13584" max="13584" width="11.42578125" style="1"/>
    <col min="13585" max="13585" width="26.5703125" style="1" customWidth="1"/>
    <col min="13586" max="13824" width="11.42578125" style="1"/>
    <col min="13825" max="13825" width="4.28515625" style="1" customWidth="1"/>
    <col min="13826" max="13826" width="46.5703125" style="1" customWidth="1"/>
    <col min="13827" max="13827" width="34.5703125" style="1" customWidth="1"/>
    <col min="13828" max="13828" width="23.28515625" style="1" customWidth="1"/>
    <col min="13829" max="13829" width="21.5703125" style="1" customWidth="1"/>
    <col min="13830" max="13830" width="33.140625" style="1" bestFit="1" customWidth="1"/>
    <col min="13831" max="13831" width="18.140625" style="1" customWidth="1"/>
    <col min="13832" max="13832" width="11.140625" style="1" customWidth="1"/>
    <col min="13833" max="13833" width="13.5703125" style="1" customWidth="1"/>
    <col min="13834" max="13834" width="10.85546875" style="1" customWidth="1"/>
    <col min="13835" max="13835" width="11.42578125" style="1" customWidth="1"/>
    <col min="13836" max="13836" width="11.85546875" style="1" customWidth="1"/>
    <col min="13837" max="13837" width="13.7109375" style="1" customWidth="1"/>
    <col min="13838" max="13838" width="14.42578125" style="1" customWidth="1"/>
    <col min="13839" max="13839" width="22.28515625" style="1" customWidth="1"/>
    <col min="13840" max="13840" width="11.42578125" style="1"/>
    <col min="13841" max="13841" width="26.5703125" style="1" customWidth="1"/>
    <col min="13842" max="14080" width="11.42578125" style="1"/>
    <col min="14081" max="14081" width="4.28515625" style="1" customWidth="1"/>
    <col min="14082" max="14082" width="46.5703125" style="1" customWidth="1"/>
    <col min="14083" max="14083" width="34.5703125" style="1" customWidth="1"/>
    <col min="14084" max="14084" width="23.28515625" style="1" customWidth="1"/>
    <col min="14085" max="14085" width="21.5703125" style="1" customWidth="1"/>
    <col min="14086" max="14086" width="33.140625" style="1" bestFit="1" customWidth="1"/>
    <col min="14087" max="14087" width="18.140625" style="1" customWidth="1"/>
    <col min="14088" max="14088" width="11.140625" style="1" customWidth="1"/>
    <col min="14089" max="14089" width="13.5703125" style="1" customWidth="1"/>
    <col min="14090" max="14090" width="10.85546875" style="1" customWidth="1"/>
    <col min="14091" max="14091" width="11.42578125" style="1" customWidth="1"/>
    <col min="14092" max="14092" width="11.85546875" style="1" customWidth="1"/>
    <col min="14093" max="14093" width="13.7109375" style="1" customWidth="1"/>
    <col min="14094" max="14094" width="14.42578125" style="1" customWidth="1"/>
    <col min="14095" max="14095" width="22.28515625" style="1" customWidth="1"/>
    <col min="14096" max="14096" width="11.42578125" style="1"/>
    <col min="14097" max="14097" width="26.5703125" style="1" customWidth="1"/>
    <col min="14098" max="14336" width="11.42578125" style="1"/>
    <col min="14337" max="14337" width="4.28515625" style="1" customWidth="1"/>
    <col min="14338" max="14338" width="46.5703125" style="1" customWidth="1"/>
    <col min="14339" max="14339" width="34.5703125" style="1" customWidth="1"/>
    <col min="14340" max="14340" width="23.28515625" style="1" customWidth="1"/>
    <col min="14341" max="14341" width="21.5703125" style="1" customWidth="1"/>
    <col min="14342" max="14342" width="33.140625" style="1" bestFit="1" customWidth="1"/>
    <col min="14343" max="14343" width="18.140625" style="1" customWidth="1"/>
    <col min="14344" max="14344" width="11.140625" style="1" customWidth="1"/>
    <col min="14345" max="14345" width="13.5703125" style="1" customWidth="1"/>
    <col min="14346" max="14346" width="10.85546875" style="1" customWidth="1"/>
    <col min="14347" max="14347" width="11.42578125" style="1" customWidth="1"/>
    <col min="14348" max="14348" width="11.85546875" style="1" customWidth="1"/>
    <col min="14349" max="14349" width="13.7109375" style="1" customWidth="1"/>
    <col min="14350" max="14350" width="14.42578125" style="1" customWidth="1"/>
    <col min="14351" max="14351" width="22.28515625" style="1" customWidth="1"/>
    <col min="14352" max="14352" width="11.42578125" style="1"/>
    <col min="14353" max="14353" width="26.5703125" style="1" customWidth="1"/>
    <col min="14354" max="14592" width="11.42578125" style="1"/>
    <col min="14593" max="14593" width="4.28515625" style="1" customWidth="1"/>
    <col min="14594" max="14594" width="46.5703125" style="1" customWidth="1"/>
    <col min="14595" max="14595" width="34.5703125" style="1" customWidth="1"/>
    <col min="14596" max="14596" width="23.28515625" style="1" customWidth="1"/>
    <col min="14597" max="14597" width="21.5703125" style="1" customWidth="1"/>
    <col min="14598" max="14598" width="33.140625" style="1" bestFit="1" customWidth="1"/>
    <col min="14599" max="14599" width="18.140625" style="1" customWidth="1"/>
    <col min="14600" max="14600" width="11.140625" style="1" customWidth="1"/>
    <col min="14601" max="14601" width="13.5703125" style="1" customWidth="1"/>
    <col min="14602" max="14602" width="10.85546875" style="1" customWidth="1"/>
    <col min="14603" max="14603" width="11.42578125" style="1" customWidth="1"/>
    <col min="14604" max="14604" width="11.85546875" style="1" customWidth="1"/>
    <col min="14605" max="14605" width="13.7109375" style="1" customWidth="1"/>
    <col min="14606" max="14606" width="14.42578125" style="1" customWidth="1"/>
    <col min="14607" max="14607" width="22.28515625" style="1" customWidth="1"/>
    <col min="14608" max="14608" width="11.42578125" style="1"/>
    <col min="14609" max="14609" width="26.5703125" style="1" customWidth="1"/>
    <col min="14610" max="14848" width="11.42578125" style="1"/>
    <col min="14849" max="14849" width="4.28515625" style="1" customWidth="1"/>
    <col min="14850" max="14850" width="46.5703125" style="1" customWidth="1"/>
    <col min="14851" max="14851" width="34.5703125" style="1" customWidth="1"/>
    <col min="14852" max="14852" width="23.28515625" style="1" customWidth="1"/>
    <col min="14853" max="14853" width="21.5703125" style="1" customWidth="1"/>
    <col min="14854" max="14854" width="33.140625" style="1" bestFit="1" customWidth="1"/>
    <col min="14855" max="14855" width="18.140625" style="1" customWidth="1"/>
    <col min="14856" max="14856" width="11.140625" style="1" customWidth="1"/>
    <col min="14857" max="14857" width="13.5703125" style="1" customWidth="1"/>
    <col min="14858" max="14858" width="10.85546875" style="1" customWidth="1"/>
    <col min="14859" max="14859" width="11.42578125" style="1" customWidth="1"/>
    <col min="14860" max="14860" width="11.85546875" style="1" customWidth="1"/>
    <col min="14861" max="14861" width="13.7109375" style="1" customWidth="1"/>
    <col min="14862" max="14862" width="14.42578125" style="1" customWidth="1"/>
    <col min="14863" max="14863" width="22.28515625" style="1" customWidth="1"/>
    <col min="14864" max="14864" width="11.42578125" style="1"/>
    <col min="14865" max="14865" width="26.5703125" style="1" customWidth="1"/>
    <col min="14866" max="15104" width="11.42578125" style="1"/>
    <col min="15105" max="15105" width="4.28515625" style="1" customWidth="1"/>
    <col min="15106" max="15106" width="46.5703125" style="1" customWidth="1"/>
    <col min="15107" max="15107" width="34.5703125" style="1" customWidth="1"/>
    <col min="15108" max="15108" width="23.28515625" style="1" customWidth="1"/>
    <col min="15109" max="15109" width="21.5703125" style="1" customWidth="1"/>
    <col min="15110" max="15110" width="33.140625" style="1" bestFit="1" customWidth="1"/>
    <col min="15111" max="15111" width="18.140625" style="1" customWidth="1"/>
    <col min="15112" max="15112" width="11.140625" style="1" customWidth="1"/>
    <col min="15113" max="15113" width="13.5703125" style="1" customWidth="1"/>
    <col min="15114" max="15114" width="10.85546875" style="1" customWidth="1"/>
    <col min="15115" max="15115" width="11.42578125" style="1" customWidth="1"/>
    <col min="15116" max="15116" width="11.85546875" style="1" customWidth="1"/>
    <col min="15117" max="15117" width="13.7109375" style="1" customWidth="1"/>
    <col min="15118" max="15118" width="14.42578125" style="1" customWidth="1"/>
    <col min="15119" max="15119" width="22.28515625" style="1" customWidth="1"/>
    <col min="15120" max="15120" width="11.42578125" style="1"/>
    <col min="15121" max="15121" width="26.5703125" style="1" customWidth="1"/>
    <col min="15122" max="15360" width="11.42578125" style="1"/>
    <col min="15361" max="15361" width="4.28515625" style="1" customWidth="1"/>
    <col min="15362" max="15362" width="46.5703125" style="1" customWidth="1"/>
    <col min="15363" max="15363" width="34.5703125" style="1" customWidth="1"/>
    <col min="15364" max="15364" width="23.28515625" style="1" customWidth="1"/>
    <col min="15365" max="15365" width="21.5703125" style="1" customWidth="1"/>
    <col min="15366" max="15366" width="33.140625" style="1" bestFit="1" customWidth="1"/>
    <col min="15367" max="15367" width="18.140625" style="1" customWidth="1"/>
    <col min="15368" max="15368" width="11.140625" style="1" customWidth="1"/>
    <col min="15369" max="15369" width="13.5703125" style="1" customWidth="1"/>
    <col min="15370" max="15370" width="10.85546875" style="1" customWidth="1"/>
    <col min="15371" max="15371" width="11.42578125" style="1" customWidth="1"/>
    <col min="15372" max="15372" width="11.85546875" style="1" customWidth="1"/>
    <col min="15373" max="15373" width="13.7109375" style="1" customWidth="1"/>
    <col min="15374" max="15374" width="14.42578125" style="1" customWidth="1"/>
    <col min="15375" max="15375" width="22.28515625" style="1" customWidth="1"/>
    <col min="15376" max="15376" width="11.42578125" style="1"/>
    <col min="15377" max="15377" width="26.5703125" style="1" customWidth="1"/>
    <col min="15378" max="15616" width="11.42578125" style="1"/>
    <col min="15617" max="15617" width="4.28515625" style="1" customWidth="1"/>
    <col min="15618" max="15618" width="46.5703125" style="1" customWidth="1"/>
    <col min="15619" max="15619" width="34.5703125" style="1" customWidth="1"/>
    <col min="15620" max="15620" width="23.28515625" style="1" customWidth="1"/>
    <col min="15621" max="15621" width="21.5703125" style="1" customWidth="1"/>
    <col min="15622" max="15622" width="33.140625" style="1" bestFit="1" customWidth="1"/>
    <col min="15623" max="15623" width="18.140625" style="1" customWidth="1"/>
    <col min="15624" max="15624" width="11.140625" style="1" customWidth="1"/>
    <col min="15625" max="15625" width="13.5703125" style="1" customWidth="1"/>
    <col min="15626" max="15626" width="10.85546875" style="1" customWidth="1"/>
    <col min="15627" max="15627" width="11.42578125" style="1" customWidth="1"/>
    <col min="15628" max="15628" width="11.85546875" style="1" customWidth="1"/>
    <col min="15629" max="15629" width="13.7109375" style="1" customWidth="1"/>
    <col min="15630" max="15630" width="14.42578125" style="1" customWidth="1"/>
    <col min="15631" max="15631" width="22.28515625" style="1" customWidth="1"/>
    <col min="15632" max="15632" width="11.42578125" style="1"/>
    <col min="15633" max="15633" width="26.5703125" style="1" customWidth="1"/>
    <col min="15634" max="15872" width="11.42578125" style="1"/>
    <col min="15873" max="15873" width="4.28515625" style="1" customWidth="1"/>
    <col min="15874" max="15874" width="46.5703125" style="1" customWidth="1"/>
    <col min="15875" max="15875" width="34.5703125" style="1" customWidth="1"/>
    <col min="15876" max="15876" width="23.28515625" style="1" customWidth="1"/>
    <col min="15877" max="15877" width="21.5703125" style="1" customWidth="1"/>
    <col min="15878" max="15878" width="33.140625" style="1" bestFit="1" customWidth="1"/>
    <col min="15879" max="15879" width="18.140625" style="1" customWidth="1"/>
    <col min="15880" max="15880" width="11.140625" style="1" customWidth="1"/>
    <col min="15881" max="15881" width="13.5703125" style="1" customWidth="1"/>
    <col min="15882" max="15882" width="10.85546875" style="1" customWidth="1"/>
    <col min="15883" max="15883" width="11.42578125" style="1" customWidth="1"/>
    <col min="15884" max="15884" width="11.85546875" style="1" customWidth="1"/>
    <col min="15885" max="15885" width="13.7109375" style="1" customWidth="1"/>
    <col min="15886" max="15886" width="14.42578125" style="1" customWidth="1"/>
    <col min="15887" max="15887" width="22.28515625" style="1" customWidth="1"/>
    <col min="15888" max="15888" width="11.42578125" style="1"/>
    <col min="15889" max="15889" width="26.5703125" style="1" customWidth="1"/>
    <col min="15890" max="16128" width="11.42578125" style="1"/>
    <col min="16129" max="16129" width="4.28515625" style="1" customWidth="1"/>
    <col min="16130" max="16130" width="46.5703125" style="1" customWidth="1"/>
    <col min="16131" max="16131" width="34.5703125" style="1" customWidth="1"/>
    <col min="16132" max="16132" width="23.28515625" style="1" customWidth="1"/>
    <col min="16133" max="16133" width="21.5703125" style="1" customWidth="1"/>
    <col min="16134" max="16134" width="33.140625" style="1" bestFit="1" customWidth="1"/>
    <col min="16135" max="16135" width="18.140625" style="1" customWidth="1"/>
    <col min="16136" max="16136" width="11.140625" style="1" customWidth="1"/>
    <col min="16137" max="16137" width="13.5703125" style="1" customWidth="1"/>
    <col min="16138" max="16138" width="10.85546875" style="1" customWidth="1"/>
    <col min="16139" max="16139" width="11.42578125" style="1" customWidth="1"/>
    <col min="16140" max="16140" width="11.85546875" style="1" customWidth="1"/>
    <col min="16141" max="16141" width="13.7109375" style="1" customWidth="1"/>
    <col min="16142" max="16142" width="14.42578125" style="1" customWidth="1"/>
    <col min="16143" max="16143" width="22.28515625" style="1" customWidth="1"/>
    <col min="16144" max="16144" width="11.42578125" style="1"/>
    <col min="16145" max="16145" width="26.5703125" style="1" customWidth="1"/>
    <col min="16146" max="16384" width="11.42578125" style="1"/>
  </cols>
  <sheetData>
    <row r="1" spans="1:15" ht="72.75" customHeight="1" x14ac:dyDescent="0.25"/>
    <row r="2" spans="1:15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B4" s="43" t="s">
        <v>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1" x14ac:dyDescent="0.35">
      <c r="A5" s="44" t="s">
        <v>1479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30" x14ac:dyDescent="0.25">
      <c r="D6" s="18" t="s">
        <v>4</v>
      </c>
      <c r="E6" s="19" t="s">
        <v>5</v>
      </c>
      <c r="F6" s="19" t="s">
        <v>6</v>
      </c>
      <c r="G6" s="13"/>
      <c r="H6" s="13" t="s">
        <v>9</v>
      </c>
      <c r="I6" s="13"/>
      <c r="K6" s="13"/>
      <c r="L6" s="13"/>
      <c r="M6" s="13"/>
      <c r="N6" s="13"/>
      <c r="O6" s="13"/>
    </row>
    <row r="7" spans="1:15" ht="29.25" customHeight="1" x14ac:dyDescent="0.25">
      <c r="A7" s="4" t="s">
        <v>909</v>
      </c>
      <c r="B7" s="4" t="s">
        <v>11</v>
      </c>
      <c r="C7" s="4" t="s">
        <v>12</v>
      </c>
      <c r="D7" s="4" t="s">
        <v>13</v>
      </c>
      <c r="E7" s="4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1" t="s">
        <v>1114</v>
      </c>
      <c r="C8" s="1" t="s">
        <v>1115</v>
      </c>
      <c r="D8" s="1" t="s">
        <v>1106</v>
      </c>
      <c r="E8" s="13" t="s">
        <v>915</v>
      </c>
      <c r="F8" s="13" t="s">
        <v>29</v>
      </c>
      <c r="G8" s="14">
        <v>35000</v>
      </c>
      <c r="H8">
        <v>0</v>
      </c>
      <c r="I8" s="14">
        <f t="shared" ref="I8:I62" si="0">+G8+H8</f>
        <v>35000</v>
      </c>
      <c r="J8">
        <f t="shared" ref="J8:J62" si="1">+I8*2.87%</f>
        <v>1004.5</v>
      </c>
      <c r="K8" s="7">
        <v>0</v>
      </c>
      <c r="L8">
        <f t="shared" ref="L8:L62" si="2">+I8*3.04%</f>
        <v>1064</v>
      </c>
      <c r="M8">
        <f>400+25</f>
        <v>425</v>
      </c>
      <c r="N8" s="7">
        <f t="shared" ref="N8:N45" si="3">+J8+K8+L8+M8</f>
        <v>2493.5</v>
      </c>
      <c r="O8" s="14">
        <f>+I8-N8</f>
        <v>32506.5</v>
      </c>
    </row>
    <row r="9" spans="1:15" ht="30" x14ac:dyDescent="0.25">
      <c r="A9" s="1">
        <v>2</v>
      </c>
      <c r="B9" s="1" t="s">
        <v>1116</v>
      </c>
      <c r="C9" s="1" t="s">
        <v>296</v>
      </c>
      <c r="D9" s="1" t="s">
        <v>188</v>
      </c>
      <c r="E9" s="35" t="s">
        <v>1411</v>
      </c>
      <c r="F9" s="13" t="s">
        <v>29</v>
      </c>
      <c r="G9" s="14">
        <v>50000</v>
      </c>
      <c r="H9">
        <v>0</v>
      </c>
      <c r="I9" s="14">
        <f t="shared" si="0"/>
        <v>50000</v>
      </c>
      <c r="J9">
        <f>+I9*2.87%</f>
        <v>1435</v>
      </c>
      <c r="K9" s="7">
        <v>1854</v>
      </c>
      <c r="L9">
        <f>+I9*3.04%</f>
        <v>1520</v>
      </c>
      <c r="M9">
        <f>1659+25</f>
        <v>1684</v>
      </c>
      <c r="N9" s="7">
        <f t="shared" si="3"/>
        <v>6493</v>
      </c>
      <c r="O9" s="14">
        <f t="shared" ref="O9:O62" si="4">+I9-N9</f>
        <v>43507</v>
      </c>
    </row>
    <row r="10" spans="1:15" ht="30" x14ac:dyDescent="0.25">
      <c r="A10" s="1">
        <v>3</v>
      </c>
      <c r="B10" s="1" t="s">
        <v>1117</v>
      </c>
      <c r="C10" s="1" t="s">
        <v>1115</v>
      </c>
      <c r="D10" s="1" t="s">
        <v>1118</v>
      </c>
      <c r="E10" s="13" t="s">
        <v>915</v>
      </c>
      <c r="F10" s="13" t="s">
        <v>29</v>
      </c>
      <c r="G10" s="14">
        <v>35000</v>
      </c>
      <c r="H10">
        <v>0</v>
      </c>
      <c r="I10" s="14">
        <f t="shared" si="0"/>
        <v>35000</v>
      </c>
      <c r="J10">
        <f t="shared" si="1"/>
        <v>1004.5</v>
      </c>
      <c r="K10" s="7">
        <v>0</v>
      </c>
      <c r="L10">
        <f t="shared" si="2"/>
        <v>1064</v>
      </c>
      <c r="M10">
        <v>25</v>
      </c>
      <c r="N10" s="7">
        <f t="shared" si="3"/>
        <v>2093.5</v>
      </c>
      <c r="O10" s="14">
        <f t="shared" si="4"/>
        <v>32906.5</v>
      </c>
    </row>
    <row r="11" spans="1:15" ht="30" x14ac:dyDescent="0.25">
      <c r="A11" s="1">
        <v>4</v>
      </c>
      <c r="B11" s="1" t="s">
        <v>1119</v>
      </c>
      <c r="C11" s="1" t="s">
        <v>1115</v>
      </c>
      <c r="D11" s="1" t="s">
        <v>1120</v>
      </c>
      <c r="E11" s="35" t="s">
        <v>1411</v>
      </c>
      <c r="F11" s="13" t="s">
        <v>29</v>
      </c>
      <c r="G11" s="14">
        <v>20000</v>
      </c>
      <c r="H11">
        <v>0</v>
      </c>
      <c r="I11" s="14">
        <f t="shared" si="0"/>
        <v>20000</v>
      </c>
      <c r="J11">
        <f>+I11*2.87%</f>
        <v>574</v>
      </c>
      <c r="K11" s="7">
        <v>0</v>
      </c>
      <c r="L11">
        <f>+I11*3.04%</f>
        <v>608</v>
      </c>
      <c r="M11">
        <v>25</v>
      </c>
      <c r="N11" s="7">
        <f>+J11+K11+L11+M11</f>
        <v>1207</v>
      </c>
      <c r="O11" s="14">
        <f>+I11-N11</f>
        <v>18793</v>
      </c>
    </row>
    <row r="12" spans="1:15" ht="30" x14ac:dyDescent="0.25">
      <c r="A12" s="1">
        <v>5</v>
      </c>
      <c r="B12" s="1" t="s">
        <v>1121</v>
      </c>
      <c r="C12" s="1" t="s">
        <v>1122</v>
      </c>
      <c r="D12" s="1" t="s">
        <v>1123</v>
      </c>
      <c r="E12" s="13" t="s">
        <v>915</v>
      </c>
      <c r="F12" s="13" t="s">
        <v>37</v>
      </c>
      <c r="G12" s="14">
        <v>50000</v>
      </c>
      <c r="H12">
        <v>0</v>
      </c>
      <c r="I12" s="14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v>25</v>
      </c>
      <c r="N12" s="7">
        <f t="shared" si="3"/>
        <v>4834</v>
      </c>
      <c r="O12" s="14">
        <f t="shared" si="4"/>
        <v>45166</v>
      </c>
    </row>
    <row r="13" spans="1:15" ht="30" x14ac:dyDescent="0.25">
      <c r="A13" s="1">
        <v>6</v>
      </c>
      <c r="B13" s="1" t="s">
        <v>1124</v>
      </c>
      <c r="C13" s="1" t="s">
        <v>1125</v>
      </c>
      <c r="D13" s="1" t="s">
        <v>202</v>
      </c>
      <c r="E13" s="13" t="s">
        <v>915</v>
      </c>
      <c r="F13" s="13" t="s">
        <v>37</v>
      </c>
      <c r="G13" s="14">
        <v>35000</v>
      </c>
      <c r="H13">
        <v>0</v>
      </c>
      <c r="I13" s="14">
        <f t="shared" si="0"/>
        <v>35000</v>
      </c>
      <c r="J13">
        <f t="shared" si="1"/>
        <v>1004.5</v>
      </c>
      <c r="K13" s="7">
        <v>0</v>
      </c>
      <c r="L13">
        <f t="shared" si="2"/>
        <v>1064</v>
      </c>
      <c r="M13">
        <v>425</v>
      </c>
      <c r="N13" s="7">
        <f t="shared" si="3"/>
        <v>2493.5</v>
      </c>
      <c r="O13" s="14">
        <f t="shared" si="4"/>
        <v>32506.5</v>
      </c>
    </row>
    <row r="14" spans="1:15" ht="30" x14ac:dyDescent="0.25">
      <c r="A14" s="1">
        <v>7</v>
      </c>
      <c r="B14" s="1" t="s">
        <v>1126</v>
      </c>
      <c r="C14" s="1" t="s">
        <v>1127</v>
      </c>
      <c r="D14" s="1" t="s">
        <v>67</v>
      </c>
      <c r="E14" s="13" t="s">
        <v>915</v>
      </c>
      <c r="F14" s="13" t="s">
        <v>37</v>
      </c>
      <c r="G14" s="14">
        <v>25000</v>
      </c>
      <c r="H14">
        <v>0</v>
      </c>
      <c r="I14" s="14">
        <f t="shared" si="0"/>
        <v>25000</v>
      </c>
      <c r="J14">
        <f t="shared" si="1"/>
        <v>717.5</v>
      </c>
      <c r="K14" s="7">
        <v>0</v>
      </c>
      <c r="L14">
        <f t="shared" si="2"/>
        <v>760</v>
      </c>
      <c r="M14">
        <f>1715.46+25</f>
        <v>1740.46</v>
      </c>
      <c r="N14" s="7">
        <f t="shared" si="3"/>
        <v>3217.96</v>
      </c>
      <c r="O14" s="14">
        <f t="shared" si="4"/>
        <v>21782.04</v>
      </c>
    </row>
    <row r="15" spans="1:15" ht="30" x14ac:dyDescent="0.25">
      <c r="A15" s="1">
        <v>8</v>
      </c>
      <c r="B15" s="1" t="s">
        <v>1128</v>
      </c>
      <c r="C15" s="1" t="s">
        <v>417</v>
      </c>
      <c r="D15" s="1" t="s">
        <v>202</v>
      </c>
      <c r="E15" s="13" t="s">
        <v>915</v>
      </c>
      <c r="F15" s="13" t="s">
        <v>29</v>
      </c>
      <c r="G15" s="14">
        <v>35000</v>
      </c>
      <c r="H15">
        <v>0</v>
      </c>
      <c r="I15" s="14">
        <f t="shared" si="0"/>
        <v>35000</v>
      </c>
      <c r="J15">
        <f>+I15*2.87%</f>
        <v>1004.5</v>
      </c>
      <c r="K15" s="7">
        <v>0</v>
      </c>
      <c r="L15">
        <f>+I15*3.04%</f>
        <v>1064</v>
      </c>
      <c r="M15">
        <v>25</v>
      </c>
      <c r="N15" s="7">
        <f t="shared" si="3"/>
        <v>2093.5</v>
      </c>
      <c r="O15" s="14">
        <f t="shared" si="4"/>
        <v>32906.5</v>
      </c>
    </row>
    <row r="16" spans="1:15" x14ac:dyDescent="0.25">
      <c r="A16" s="1">
        <v>9</v>
      </c>
      <c r="B16" s="1" t="s">
        <v>1129</v>
      </c>
      <c r="C16" s="1" t="s">
        <v>417</v>
      </c>
      <c r="D16" s="1" t="s">
        <v>258</v>
      </c>
      <c r="E16" s="35" t="s">
        <v>1411</v>
      </c>
      <c r="F16" s="13" t="s">
        <v>29</v>
      </c>
      <c r="G16" s="14">
        <v>25000</v>
      </c>
      <c r="H16">
        <v>0</v>
      </c>
      <c r="I16" s="14">
        <f t="shared" si="0"/>
        <v>25000</v>
      </c>
      <c r="J16">
        <f t="shared" si="1"/>
        <v>717.5</v>
      </c>
      <c r="K16" s="7">
        <v>0</v>
      </c>
      <c r="L16">
        <f t="shared" si="2"/>
        <v>760</v>
      </c>
      <c r="M16">
        <f>1715.45+25</f>
        <v>1740.45</v>
      </c>
      <c r="N16" s="7">
        <f t="shared" si="3"/>
        <v>3217.95</v>
      </c>
      <c r="O16" s="14">
        <f t="shared" si="4"/>
        <v>21782.05</v>
      </c>
    </row>
    <row r="17" spans="1:15" x14ac:dyDescent="0.25">
      <c r="A17" s="1">
        <v>10</v>
      </c>
      <c r="B17" s="1" t="s">
        <v>1130</v>
      </c>
      <c r="C17" s="1" t="s">
        <v>417</v>
      </c>
      <c r="D17" s="1" t="s">
        <v>188</v>
      </c>
      <c r="E17" s="35" t="s">
        <v>1411</v>
      </c>
      <c r="F17" s="13" t="s">
        <v>29</v>
      </c>
      <c r="G17" s="14">
        <v>40000</v>
      </c>
      <c r="H17">
        <v>0</v>
      </c>
      <c r="I17" s="14">
        <f t="shared" si="0"/>
        <v>40000</v>
      </c>
      <c r="J17">
        <f t="shared" si="1"/>
        <v>1148</v>
      </c>
      <c r="K17" s="7">
        <v>442.65</v>
      </c>
      <c r="L17">
        <f t="shared" si="2"/>
        <v>1216</v>
      </c>
      <c r="M17">
        <v>25</v>
      </c>
      <c r="N17" s="7">
        <f t="shared" si="3"/>
        <v>2831.65</v>
      </c>
      <c r="O17" s="14">
        <f t="shared" si="4"/>
        <v>37168.35</v>
      </c>
    </row>
    <row r="18" spans="1:15" ht="30" x14ac:dyDescent="0.25">
      <c r="A18" s="1">
        <v>11</v>
      </c>
      <c r="B18" s="1" t="s">
        <v>1131</v>
      </c>
      <c r="C18" s="1" t="s">
        <v>1132</v>
      </c>
      <c r="D18" s="1" t="s">
        <v>98</v>
      </c>
      <c r="E18" s="13" t="s">
        <v>915</v>
      </c>
      <c r="F18" s="13" t="s">
        <v>29</v>
      </c>
      <c r="G18" s="14">
        <v>50000</v>
      </c>
      <c r="H18">
        <v>0</v>
      </c>
      <c r="I18" s="14">
        <f t="shared" si="0"/>
        <v>50000</v>
      </c>
      <c r="J18">
        <f t="shared" si="1"/>
        <v>1435</v>
      </c>
      <c r="K18" s="7">
        <v>1854</v>
      </c>
      <c r="L18">
        <f>+I18*3.04%</f>
        <v>1520</v>
      </c>
      <c r="M18">
        <v>425</v>
      </c>
      <c r="N18" s="7">
        <f t="shared" si="3"/>
        <v>5234</v>
      </c>
      <c r="O18" s="14">
        <f t="shared" si="4"/>
        <v>44766</v>
      </c>
    </row>
    <row r="19" spans="1:15" ht="30" x14ac:dyDescent="0.25">
      <c r="A19" s="1">
        <v>12</v>
      </c>
      <c r="B19" s="1" t="s">
        <v>1133</v>
      </c>
      <c r="C19" s="1" t="s">
        <v>1134</v>
      </c>
      <c r="D19" s="1" t="s">
        <v>98</v>
      </c>
      <c r="E19" s="13" t="s">
        <v>915</v>
      </c>
      <c r="F19" s="13" t="s">
        <v>29</v>
      </c>
      <c r="G19" s="14">
        <v>50000</v>
      </c>
      <c r="H19">
        <v>0</v>
      </c>
      <c r="I19" s="14">
        <f t="shared" si="0"/>
        <v>50000</v>
      </c>
      <c r="J19">
        <f>+I19*2.87%</f>
        <v>1435</v>
      </c>
      <c r="K19" s="7">
        <v>1854</v>
      </c>
      <c r="L19">
        <f t="shared" si="2"/>
        <v>1520</v>
      </c>
      <c r="M19">
        <f>400+25</f>
        <v>425</v>
      </c>
      <c r="N19" s="7">
        <f t="shared" si="3"/>
        <v>5234</v>
      </c>
      <c r="O19" s="14">
        <f t="shared" si="4"/>
        <v>44766</v>
      </c>
    </row>
    <row r="20" spans="1:15" ht="30" x14ac:dyDescent="0.25">
      <c r="A20" s="1">
        <v>13</v>
      </c>
      <c r="B20" s="1" t="s">
        <v>1135</v>
      </c>
      <c r="C20" s="1" t="s">
        <v>1134</v>
      </c>
      <c r="D20" s="1" t="s">
        <v>98</v>
      </c>
      <c r="E20" s="13" t="s">
        <v>915</v>
      </c>
      <c r="F20" s="13" t="s">
        <v>29</v>
      </c>
      <c r="G20" s="14">
        <v>50000</v>
      </c>
      <c r="H20">
        <v>0</v>
      </c>
      <c r="I20" s="14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v>25</v>
      </c>
      <c r="N20" s="7">
        <f t="shared" si="3"/>
        <v>4834</v>
      </c>
      <c r="O20" s="14">
        <f t="shared" si="4"/>
        <v>45166</v>
      </c>
    </row>
    <row r="21" spans="1:15" x14ac:dyDescent="0.25">
      <c r="A21" s="1">
        <v>14</v>
      </c>
      <c r="B21" s="1" t="s">
        <v>1136</v>
      </c>
      <c r="C21" s="1" t="s">
        <v>417</v>
      </c>
      <c r="D21" s="1" t="s">
        <v>258</v>
      </c>
      <c r="E21" s="35" t="s">
        <v>1411</v>
      </c>
      <c r="F21" s="13" t="s">
        <v>37</v>
      </c>
      <c r="G21" s="14">
        <v>15000</v>
      </c>
      <c r="H21">
        <v>0</v>
      </c>
      <c r="I21" s="14">
        <f t="shared" si="0"/>
        <v>15000</v>
      </c>
      <c r="J21">
        <f>+I21*2.87%</f>
        <v>430.5</v>
      </c>
      <c r="K21" s="7">
        <v>0</v>
      </c>
      <c r="L21">
        <f>+I21*3.04%</f>
        <v>456</v>
      </c>
      <c r="M21">
        <v>25</v>
      </c>
      <c r="N21" s="7">
        <f t="shared" si="3"/>
        <v>911.5</v>
      </c>
      <c r="O21" s="14">
        <f t="shared" si="4"/>
        <v>14088.5</v>
      </c>
    </row>
    <row r="22" spans="1:15" ht="30" x14ac:dyDescent="0.25">
      <c r="A22" s="1">
        <v>15</v>
      </c>
      <c r="B22" s="1" t="s">
        <v>1137</v>
      </c>
      <c r="C22" s="1" t="s">
        <v>417</v>
      </c>
      <c r="D22" s="1" t="s">
        <v>1123</v>
      </c>
      <c r="E22" s="13" t="s">
        <v>915</v>
      </c>
      <c r="F22" s="13" t="s">
        <v>1138</v>
      </c>
      <c r="G22" s="14">
        <v>50000</v>
      </c>
      <c r="H22">
        <v>0</v>
      </c>
      <c r="I22" s="14">
        <f t="shared" si="0"/>
        <v>50000</v>
      </c>
      <c r="J22">
        <f>+I22*2.87%</f>
        <v>1435</v>
      </c>
      <c r="K22" s="7">
        <v>1854</v>
      </c>
      <c r="L22">
        <f>+I22*3.04%</f>
        <v>1520</v>
      </c>
      <c r="M22">
        <f>3260+25</f>
        <v>3285</v>
      </c>
      <c r="N22" s="7">
        <f t="shared" si="3"/>
        <v>8094</v>
      </c>
      <c r="O22" s="14">
        <f t="shared" si="4"/>
        <v>41906</v>
      </c>
    </row>
    <row r="23" spans="1:15" ht="30" x14ac:dyDescent="0.25">
      <c r="A23" s="1">
        <v>16</v>
      </c>
      <c r="B23" s="1" t="s">
        <v>1139</v>
      </c>
      <c r="C23" s="1" t="s">
        <v>576</v>
      </c>
      <c r="D23" s="1" t="s">
        <v>1140</v>
      </c>
      <c r="E23" s="13" t="s">
        <v>915</v>
      </c>
      <c r="F23" s="13" t="s">
        <v>29</v>
      </c>
      <c r="G23" s="14">
        <v>15000</v>
      </c>
      <c r="H23">
        <v>0</v>
      </c>
      <c r="I23" s="14">
        <f t="shared" si="0"/>
        <v>15000</v>
      </c>
      <c r="J23">
        <f>+I23*2.87%</f>
        <v>430.5</v>
      </c>
      <c r="K23" s="7">
        <v>0</v>
      </c>
      <c r="L23">
        <f>+I23*3.04%</f>
        <v>456</v>
      </c>
      <c r="M23">
        <v>25</v>
      </c>
      <c r="N23" s="7">
        <f t="shared" si="3"/>
        <v>911.5</v>
      </c>
      <c r="O23" s="14">
        <f t="shared" si="4"/>
        <v>14088.5</v>
      </c>
    </row>
    <row r="24" spans="1:15" ht="30" x14ac:dyDescent="0.25">
      <c r="A24" s="1">
        <v>17</v>
      </c>
      <c r="B24" s="1" t="s">
        <v>1141</v>
      </c>
      <c r="C24" s="1" t="s">
        <v>576</v>
      </c>
      <c r="D24" s="1" t="s">
        <v>1140</v>
      </c>
      <c r="E24" s="13" t="s">
        <v>915</v>
      </c>
      <c r="F24" s="13" t="s">
        <v>29</v>
      </c>
      <c r="G24" s="14">
        <v>15000</v>
      </c>
      <c r="H24">
        <v>0</v>
      </c>
      <c r="I24" s="14">
        <f t="shared" si="0"/>
        <v>15000</v>
      </c>
      <c r="J24">
        <f>+I24*2.87%</f>
        <v>430.5</v>
      </c>
      <c r="K24" s="7">
        <v>0</v>
      </c>
      <c r="L24">
        <f>+I24*3.04%</f>
        <v>456</v>
      </c>
      <c r="M24">
        <v>25</v>
      </c>
      <c r="N24" s="7">
        <f t="shared" si="3"/>
        <v>911.5</v>
      </c>
      <c r="O24" s="14">
        <f t="shared" si="4"/>
        <v>14088.5</v>
      </c>
    </row>
    <row r="25" spans="1:15" ht="30" x14ac:dyDescent="0.25">
      <c r="A25" s="1">
        <v>18</v>
      </c>
      <c r="B25" s="1" t="s">
        <v>1142</v>
      </c>
      <c r="C25" s="1" t="s">
        <v>576</v>
      </c>
      <c r="D25" s="1" t="s">
        <v>1140</v>
      </c>
      <c r="E25" s="13" t="s">
        <v>915</v>
      </c>
      <c r="F25" s="13" t="s">
        <v>29</v>
      </c>
      <c r="G25" s="14">
        <v>15000</v>
      </c>
      <c r="H25">
        <v>0</v>
      </c>
      <c r="I25" s="14">
        <f t="shared" si="0"/>
        <v>15000</v>
      </c>
      <c r="J25">
        <f>+I25*2.87%</f>
        <v>430.5</v>
      </c>
      <c r="K25" s="7">
        <v>0</v>
      </c>
      <c r="L25">
        <f>+I25*3.04%</f>
        <v>456</v>
      </c>
      <c r="M25">
        <v>25</v>
      </c>
      <c r="N25" s="7">
        <f t="shared" si="3"/>
        <v>911.5</v>
      </c>
      <c r="O25" s="14">
        <f t="shared" si="4"/>
        <v>14088.5</v>
      </c>
    </row>
    <row r="26" spans="1:15" ht="30" x14ac:dyDescent="0.25">
      <c r="A26" s="1">
        <v>19</v>
      </c>
      <c r="B26" s="1" t="s">
        <v>1143</v>
      </c>
      <c r="C26" s="1" t="s">
        <v>576</v>
      </c>
      <c r="D26" s="1" t="s">
        <v>1144</v>
      </c>
      <c r="E26" s="13" t="s">
        <v>915</v>
      </c>
      <c r="F26" s="13" t="s">
        <v>29</v>
      </c>
      <c r="G26" s="14">
        <v>15000</v>
      </c>
      <c r="H26">
        <v>0</v>
      </c>
      <c r="I26" s="14">
        <f t="shared" si="0"/>
        <v>15000</v>
      </c>
      <c r="J26">
        <f t="shared" si="1"/>
        <v>430.5</v>
      </c>
      <c r="K26" s="7">
        <v>0</v>
      </c>
      <c r="L26">
        <f t="shared" si="2"/>
        <v>456</v>
      </c>
      <c r="M26">
        <v>25</v>
      </c>
      <c r="N26" s="7">
        <f t="shared" si="3"/>
        <v>911.5</v>
      </c>
      <c r="O26" s="14">
        <f t="shared" si="4"/>
        <v>14088.5</v>
      </c>
    </row>
    <row r="27" spans="1:15" ht="30" x14ac:dyDescent="0.25">
      <c r="A27" s="1">
        <v>20</v>
      </c>
      <c r="B27" s="1" t="s">
        <v>1145</v>
      </c>
      <c r="C27" s="1" t="s">
        <v>576</v>
      </c>
      <c r="D27" s="1" t="s">
        <v>1144</v>
      </c>
      <c r="E27" s="13" t="s">
        <v>915</v>
      </c>
      <c r="F27" s="13" t="s">
        <v>29</v>
      </c>
      <c r="G27" s="14">
        <v>15000</v>
      </c>
      <c r="H27">
        <v>0</v>
      </c>
      <c r="I27" s="14">
        <f t="shared" si="0"/>
        <v>15000</v>
      </c>
      <c r="J27">
        <f t="shared" si="1"/>
        <v>430.5</v>
      </c>
      <c r="K27" s="7">
        <v>0</v>
      </c>
      <c r="L27">
        <f t="shared" si="2"/>
        <v>456</v>
      </c>
      <c r="M27">
        <v>25</v>
      </c>
      <c r="N27" s="7">
        <f t="shared" si="3"/>
        <v>911.5</v>
      </c>
      <c r="O27" s="14">
        <f t="shared" si="4"/>
        <v>14088.5</v>
      </c>
    </row>
    <row r="28" spans="1:15" ht="30" x14ac:dyDescent="0.25">
      <c r="A28" s="1">
        <v>21</v>
      </c>
      <c r="B28" s="1" t="s">
        <v>1146</v>
      </c>
      <c r="C28" s="1" t="s">
        <v>576</v>
      </c>
      <c r="D28" s="1" t="s">
        <v>1144</v>
      </c>
      <c r="E28" s="13" t="s">
        <v>915</v>
      </c>
      <c r="F28" s="13" t="s">
        <v>29</v>
      </c>
      <c r="G28" s="14">
        <v>15000</v>
      </c>
      <c r="H28">
        <v>0</v>
      </c>
      <c r="I28" s="14">
        <f t="shared" si="0"/>
        <v>15000</v>
      </c>
      <c r="J28">
        <f t="shared" si="1"/>
        <v>430.5</v>
      </c>
      <c r="K28" s="7">
        <v>0</v>
      </c>
      <c r="L28">
        <f t="shared" si="2"/>
        <v>456</v>
      </c>
      <c r="M28">
        <v>25</v>
      </c>
      <c r="N28" s="7">
        <f t="shared" si="3"/>
        <v>911.5</v>
      </c>
      <c r="O28" s="14">
        <f t="shared" si="4"/>
        <v>14088.5</v>
      </c>
    </row>
    <row r="29" spans="1:15" ht="30" x14ac:dyDescent="0.25">
      <c r="A29" s="1">
        <v>22</v>
      </c>
      <c r="B29" s="1" t="s">
        <v>1147</v>
      </c>
      <c r="C29" s="1" t="s">
        <v>576</v>
      </c>
      <c r="D29" s="1" t="s">
        <v>202</v>
      </c>
      <c r="E29" s="13" t="s">
        <v>915</v>
      </c>
      <c r="F29" s="13" t="s">
        <v>29</v>
      </c>
      <c r="G29" s="14">
        <v>35000</v>
      </c>
      <c r="H29">
        <v>0</v>
      </c>
      <c r="I29" s="14">
        <f t="shared" si="0"/>
        <v>35000</v>
      </c>
      <c r="J29">
        <f t="shared" si="1"/>
        <v>1004.5</v>
      </c>
      <c r="K29" s="7">
        <v>0</v>
      </c>
      <c r="L29">
        <f t="shared" si="2"/>
        <v>1064</v>
      </c>
      <c r="M29">
        <v>25</v>
      </c>
      <c r="N29" s="7">
        <f t="shared" si="3"/>
        <v>2093.5</v>
      </c>
      <c r="O29" s="14">
        <f t="shared" si="4"/>
        <v>32906.5</v>
      </c>
    </row>
    <row r="30" spans="1:15" ht="30" x14ac:dyDescent="0.25">
      <c r="A30" s="1">
        <v>23</v>
      </c>
      <c r="B30" s="1" t="s">
        <v>1148</v>
      </c>
      <c r="C30" s="1" t="s">
        <v>576</v>
      </c>
      <c r="D30" s="1" t="s">
        <v>1144</v>
      </c>
      <c r="E30" s="13" t="s">
        <v>915</v>
      </c>
      <c r="F30" s="13" t="s">
        <v>29</v>
      </c>
      <c r="G30" s="14">
        <v>15000</v>
      </c>
      <c r="H30">
        <v>0</v>
      </c>
      <c r="I30" s="14">
        <f t="shared" si="0"/>
        <v>15000</v>
      </c>
      <c r="J30">
        <f t="shared" si="1"/>
        <v>430.5</v>
      </c>
      <c r="K30" s="7">
        <v>0</v>
      </c>
      <c r="L30">
        <f t="shared" si="2"/>
        <v>456</v>
      </c>
      <c r="M30">
        <v>25</v>
      </c>
      <c r="N30" s="7">
        <f t="shared" si="3"/>
        <v>911.5</v>
      </c>
      <c r="O30" s="14">
        <f t="shared" si="4"/>
        <v>14088.5</v>
      </c>
    </row>
    <row r="31" spans="1:15" ht="30" x14ac:dyDescent="0.25">
      <c r="A31" s="1">
        <v>24</v>
      </c>
      <c r="B31" s="1" t="s">
        <v>1149</v>
      </c>
      <c r="C31" s="1" t="s">
        <v>576</v>
      </c>
      <c r="D31" s="1" t="s">
        <v>202</v>
      </c>
      <c r="E31" s="13" t="s">
        <v>915</v>
      </c>
      <c r="F31" s="13" t="s">
        <v>29</v>
      </c>
      <c r="G31" s="14">
        <v>35000</v>
      </c>
      <c r="H31">
        <v>0</v>
      </c>
      <c r="I31" s="14">
        <f t="shared" si="0"/>
        <v>35000</v>
      </c>
      <c r="J31">
        <f t="shared" si="1"/>
        <v>1004.5</v>
      </c>
      <c r="K31" s="7">
        <v>0</v>
      </c>
      <c r="L31">
        <f t="shared" si="2"/>
        <v>1064</v>
      </c>
      <c r="M31">
        <v>25</v>
      </c>
      <c r="N31" s="7">
        <f t="shared" si="3"/>
        <v>2093.5</v>
      </c>
      <c r="O31" s="14">
        <f t="shared" si="4"/>
        <v>32906.5</v>
      </c>
    </row>
    <row r="32" spans="1:15" ht="30" x14ac:dyDescent="0.25">
      <c r="A32" s="1">
        <v>25</v>
      </c>
      <c r="B32" s="1" t="s">
        <v>1150</v>
      </c>
      <c r="C32" s="1" t="s">
        <v>576</v>
      </c>
      <c r="D32" s="1" t="s">
        <v>1144</v>
      </c>
      <c r="E32" s="13" t="s">
        <v>915</v>
      </c>
      <c r="F32" s="13" t="s">
        <v>29</v>
      </c>
      <c r="G32" s="14">
        <v>11000</v>
      </c>
      <c r="H32">
        <v>0</v>
      </c>
      <c r="I32" s="14">
        <f t="shared" si="0"/>
        <v>11000</v>
      </c>
      <c r="J32">
        <f t="shared" si="1"/>
        <v>315.7</v>
      </c>
      <c r="K32" s="7">
        <v>0</v>
      </c>
      <c r="L32">
        <f t="shared" si="2"/>
        <v>334.4</v>
      </c>
      <c r="M32">
        <v>25</v>
      </c>
      <c r="N32" s="7">
        <f t="shared" si="3"/>
        <v>675.09999999999991</v>
      </c>
      <c r="O32" s="14">
        <f t="shared" si="4"/>
        <v>10324.9</v>
      </c>
    </row>
    <row r="33" spans="1:15" ht="30" x14ac:dyDescent="0.25">
      <c r="A33" s="1">
        <v>26</v>
      </c>
      <c r="B33" s="1" t="s">
        <v>1151</v>
      </c>
      <c r="C33" s="1" t="s">
        <v>576</v>
      </c>
      <c r="D33" s="1" t="s">
        <v>202</v>
      </c>
      <c r="E33" s="13" t="s">
        <v>915</v>
      </c>
      <c r="F33" s="13" t="s">
        <v>29</v>
      </c>
      <c r="G33" s="14">
        <v>35000</v>
      </c>
      <c r="H33">
        <v>0</v>
      </c>
      <c r="I33" s="14">
        <f t="shared" si="0"/>
        <v>35000</v>
      </c>
      <c r="J33">
        <f t="shared" si="1"/>
        <v>1004.5</v>
      </c>
      <c r="K33" s="7">
        <v>0</v>
      </c>
      <c r="L33">
        <f t="shared" si="2"/>
        <v>1064</v>
      </c>
      <c r="M33">
        <f>1715.46+25</f>
        <v>1740.46</v>
      </c>
      <c r="N33" s="7">
        <f t="shared" si="3"/>
        <v>3808.96</v>
      </c>
      <c r="O33" s="14">
        <f t="shared" si="4"/>
        <v>31191.040000000001</v>
      </c>
    </row>
    <row r="34" spans="1:15" ht="30" x14ac:dyDescent="0.25">
      <c r="A34" s="1">
        <v>27</v>
      </c>
      <c r="B34" s="1" t="s">
        <v>1152</v>
      </c>
      <c r="C34" s="1" t="s">
        <v>576</v>
      </c>
      <c r="D34" s="1" t="s">
        <v>202</v>
      </c>
      <c r="E34" s="13" t="s">
        <v>915</v>
      </c>
      <c r="F34" s="13" t="s">
        <v>29</v>
      </c>
      <c r="G34" s="14">
        <v>35000</v>
      </c>
      <c r="H34">
        <v>0</v>
      </c>
      <c r="I34" s="14">
        <f t="shared" si="0"/>
        <v>35000</v>
      </c>
      <c r="J34">
        <f t="shared" si="1"/>
        <v>1004.5</v>
      </c>
      <c r="K34" s="7">
        <v>0</v>
      </c>
      <c r="L34">
        <f t="shared" si="2"/>
        <v>1064</v>
      </c>
      <c r="M34">
        <v>13412</v>
      </c>
      <c r="N34" s="7">
        <f t="shared" si="3"/>
        <v>15480.5</v>
      </c>
      <c r="O34" s="14">
        <f t="shared" si="4"/>
        <v>19519.5</v>
      </c>
    </row>
    <row r="35" spans="1:15" ht="30" x14ac:dyDescent="0.25">
      <c r="A35" s="1">
        <v>28</v>
      </c>
      <c r="B35" s="1" t="s">
        <v>1153</v>
      </c>
      <c r="C35" s="1" t="s">
        <v>576</v>
      </c>
      <c r="D35" s="1" t="s">
        <v>1144</v>
      </c>
      <c r="E35" s="13" t="s">
        <v>915</v>
      </c>
      <c r="F35" s="13" t="s">
        <v>29</v>
      </c>
      <c r="G35" s="14">
        <v>15000</v>
      </c>
      <c r="H35">
        <v>0</v>
      </c>
      <c r="I35" s="14">
        <f t="shared" si="0"/>
        <v>15000</v>
      </c>
      <c r="J35">
        <f t="shared" si="1"/>
        <v>430.5</v>
      </c>
      <c r="K35" s="7">
        <v>0</v>
      </c>
      <c r="L35">
        <f t="shared" si="2"/>
        <v>456</v>
      </c>
      <c r="M35">
        <v>25</v>
      </c>
      <c r="N35" s="7">
        <f t="shared" si="3"/>
        <v>911.5</v>
      </c>
      <c r="O35" s="14">
        <f t="shared" si="4"/>
        <v>14088.5</v>
      </c>
    </row>
    <row r="36" spans="1:15" ht="30" x14ac:dyDescent="0.25">
      <c r="A36" s="1">
        <v>29</v>
      </c>
      <c r="B36" s="1" t="s">
        <v>1154</v>
      </c>
      <c r="C36" s="1" t="s">
        <v>576</v>
      </c>
      <c r="D36" s="1" t="s">
        <v>202</v>
      </c>
      <c r="E36" s="13" t="s">
        <v>915</v>
      </c>
      <c r="F36" s="13" t="s">
        <v>29</v>
      </c>
      <c r="G36" s="14">
        <v>35000</v>
      </c>
      <c r="H36">
        <v>0</v>
      </c>
      <c r="I36" s="14">
        <f t="shared" si="0"/>
        <v>35000</v>
      </c>
      <c r="J36">
        <f t="shared" si="1"/>
        <v>1004.5</v>
      </c>
      <c r="K36" s="7">
        <v>0</v>
      </c>
      <c r="L36">
        <f t="shared" si="2"/>
        <v>1064</v>
      </c>
      <c r="M36">
        <v>25</v>
      </c>
      <c r="N36" s="7">
        <f t="shared" si="3"/>
        <v>2093.5</v>
      </c>
      <c r="O36" s="14">
        <f t="shared" si="4"/>
        <v>32906.5</v>
      </c>
    </row>
    <row r="37" spans="1:15" ht="30" x14ac:dyDescent="0.25">
      <c r="A37" s="1">
        <v>30</v>
      </c>
      <c r="B37" s="1" t="s">
        <v>1155</v>
      </c>
      <c r="C37" s="1" t="s">
        <v>576</v>
      </c>
      <c r="D37" s="1" t="s">
        <v>1144</v>
      </c>
      <c r="E37" s="13" t="s">
        <v>915</v>
      </c>
      <c r="F37" s="13" t="s">
        <v>29</v>
      </c>
      <c r="G37" s="14">
        <v>15000</v>
      </c>
      <c r="H37">
        <v>0</v>
      </c>
      <c r="I37" s="14">
        <f t="shared" si="0"/>
        <v>15000</v>
      </c>
      <c r="J37">
        <f t="shared" si="1"/>
        <v>430.5</v>
      </c>
      <c r="K37" s="7">
        <v>0</v>
      </c>
      <c r="L37">
        <f t="shared" si="2"/>
        <v>456</v>
      </c>
      <c r="M37">
        <v>25</v>
      </c>
      <c r="N37" s="7">
        <f t="shared" si="3"/>
        <v>911.5</v>
      </c>
      <c r="O37" s="14">
        <f t="shared" si="4"/>
        <v>14088.5</v>
      </c>
    </row>
    <row r="38" spans="1:15" ht="30" x14ac:dyDescent="0.25">
      <c r="A38" s="1">
        <v>31</v>
      </c>
      <c r="B38" s="1" t="s">
        <v>1156</v>
      </c>
      <c r="C38" s="1" t="s">
        <v>576</v>
      </c>
      <c r="D38" s="1" t="s">
        <v>1144</v>
      </c>
      <c r="E38" s="13" t="s">
        <v>915</v>
      </c>
      <c r="F38" s="13" t="s">
        <v>29</v>
      </c>
      <c r="G38" s="14">
        <v>15000</v>
      </c>
      <c r="H38">
        <v>0</v>
      </c>
      <c r="I38" s="14">
        <f t="shared" si="0"/>
        <v>15000</v>
      </c>
      <c r="J38">
        <f t="shared" si="1"/>
        <v>430.5</v>
      </c>
      <c r="K38" s="7">
        <v>0</v>
      </c>
      <c r="L38">
        <f t="shared" si="2"/>
        <v>456</v>
      </c>
      <c r="M38">
        <v>25</v>
      </c>
      <c r="N38" s="7">
        <f t="shared" si="3"/>
        <v>911.5</v>
      </c>
      <c r="O38" s="14">
        <f t="shared" si="4"/>
        <v>14088.5</v>
      </c>
    </row>
    <row r="39" spans="1:15" ht="30" x14ac:dyDescent="0.25">
      <c r="A39" s="1">
        <v>32</v>
      </c>
      <c r="B39" s="1" t="s">
        <v>1157</v>
      </c>
      <c r="C39" s="1" t="s">
        <v>576</v>
      </c>
      <c r="D39" s="1" t="s">
        <v>202</v>
      </c>
      <c r="E39" s="13" t="s">
        <v>915</v>
      </c>
      <c r="F39" s="13" t="s">
        <v>29</v>
      </c>
      <c r="G39" s="14">
        <v>35000</v>
      </c>
      <c r="H39">
        <v>0</v>
      </c>
      <c r="I39" s="14">
        <f t="shared" si="0"/>
        <v>35000</v>
      </c>
      <c r="J39">
        <f t="shared" si="1"/>
        <v>1004.5</v>
      </c>
      <c r="K39" s="7">
        <v>0</v>
      </c>
      <c r="L39">
        <f t="shared" si="2"/>
        <v>1064</v>
      </c>
      <c r="M39">
        <v>25</v>
      </c>
      <c r="N39" s="7">
        <f t="shared" si="3"/>
        <v>2093.5</v>
      </c>
      <c r="O39" s="14">
        <f t="shared" si="4"/>
        <v>32906.5</v>
      </c>
    </row>
    <row r="40" spans="1:15" ht="30" x14ac:dyDescent="0.25">
      <c r="A40" s="1">
        <v>33</v>
      </c>
      <c r="B40" s="1" t="s">
        <v>1158</v>
      </c>
      <c r="C40" s="1" t="s">
        <v>576</v>
      </c>
      <c r="D40" s="1" t="s">
        <v>202</v>
      </c>
      <c r="E40" s="13" t="s">
        <v>915</v>
      </c>
      <c r="F40" s="13" t="s">
        <v>29</v>
      </c>
      <c r="G40" s="14">
        <v>35000</v>
      </c>
      <c r="H40">
        <v>0</v>
      </c>
      <c r="I40" s="14">
        <f t="shared" si="0"/>
        <v>35000</v>
      </c>
      <c r="J40">
        <f t="shared" si="1"/>
        <v>1004.5</v>
      </c>
      <c r="K40" s="7">
        <v>0</v>
      </c>
      <c r="L40">
        <f t="shared" si="2"/>
        <v>1064</v>
      </c>
      <c r="M40">
        <v>25</v>
      </c>
      <c r="N40" s="7">
        <f t="shared" si="3"/>
        <v>2093.5</v>
      </c>
      <c r="O40" s="14">
        <f t="shared" si="4"/>
        <v>32906.5</v>
      </c>
    </row>
    <row r="41" spans="1:15" x14ac:dyDescent="0.25">
      <c r="A41" s="1">
        <v>34</v>
      </c>
      <c r="B41" s="1" t="s">
        <v>1159</v>
      </c>
      <c r="C41" s="1" t="s">
        <v>576</v>
      </c>
      <c r="D41" s="1" t="s">
        <v>1120</v>
      </c>
      <c r="E41" s="35" t="s">
        <v>1411</v>
      </c>
      <c r="F41" s="13" t="s">
        <v>29</v>
      </c>
      <c r="G41" s="14">
        <v>15000</v>
      </c>
      <c r="H41">
        <v>0</v>
      </c>
      <c r="I41" s="14">
        <f t="shared" si="0"/>
        <v>15000</v>
      </c>
      <c r="J41">
        <f t="shared" si="1"/>
        <v>430.5</v>
      </c>
      <c r="K41" s="7">
        <v>0</v>
      </c>
      <c r="L41">
        <f t="shared" si="2"/>
        <v>456</v>
      </c>
      <c r="M41">
        <v>25</v>
      </c>
      <c r="N41" s="7">
        <f t="shared" si="3"/>
        <v>911.5</v>
      </c>
      <c r="O41" s="14">
        <f t="shared" si="4"/>
        <v>14088.5</v>
      </c>
    </row>
    <row r="42" spans="1:15" x14ac:dyDescent="0.25">
      <c r="A42" s="1">
        <v>35</v>
      </c>
      <c r="B42" s="1" t="s">
        <v>1406</v>
      </c>
      <c r="C42" s="1" t="s">
        <v>576</v>
      </c>
      <c r="D42" s="1" t="s">
        <v>1120</v>
      </c>
      <c r="E42" s="35" t="s">
        <v>1411</v>
      </c>
      <c r="F42" s="13" t="s">
        <v>29</v>
      </c>
      <c r="G42" s="14">
        <v>15000</v>
      </c>
      <c r="H42">
        <v>0</v>
      </c>
      <c r="I42" s="14">
        <f t="shared" si="0"/>
        <v>15000</v>
      </c>
      <c r="J42">
        <f t="shared" ref="J42:J50" si="5">+I42*2.87%</f>
        <v>430.5</v>
      </c>
      <c r="K42" s="7">
        <v>0</v>
      </c>
      <c r="L42">
        <f t="shared" ref="L42:L50" si="6">+I42*3.04%</f>
        <v>456</v>
      </c>
      <c r="M42">
        <v>25</v>
      </c>
      <c r="N42" s="7">
        <f t="shared" si="3"/>
        <v>911.5</v>
      </c>
      <c r="O42" s="14">
        <f t="shared" si="4"/>
        <v>14088.5</v>
      </c>
    </row>
    <row r="43" spans="1:15" ht="30" x14ac:dyDescent="0.25">
      <c r="A43" s="1">
        <v>36</v>
      </c>
      <c r="B43" s="1" t="s">
        <v>1160</v>
      </c>
      <c r="C43" s="1" t="s">
        <v>576</v>
      </c>
      <c r="D43" s="1" t="s">
        <v>1161</v>
      </c>
      <c r="E43" s="35" t="s">
        <v>1411</v>
      </c>
      <c r="F43" s="13" t="s">
        <v>29</v>
      </c>
      <c r="G43" s="14">
        <v>15000</v>
      </c>
      <c r="H43">
        <v>0</v>
      </c>
      <c r="I43" s="14">
        <f t="shared" si="0"/>
        <v>15000</v>
      </c>
      <c r="J43">
        <f t="shared" si="5"/>
        <v>430.5</v>
      </c>
      <c r="K43" s="7">
        <v>0</v>
      </c>
      <c r="L43">
        <f t="shared" si="6"/>
        <v>456</v>
      </c>
      <c r="M43">
        <v>25</v>
      </c>
      <c r="N43" s="7">
        <f t="shared" si="3"/>
        <v>911.5</v>
      </c>
      <c r="O43" s="14">
        <f t="shared" si="4"/>
        <v>14088.5</v>
      </c>
    </row>
    <row r="44" spans="1:15" x14ac:dyDescent="0.25">
      <c r="A44" s="1">
        <v>37</v>
      </c>
      <c r="B44" s="1" t="s">
        <v>1162</v>
      </c>
      <c r="C44" s="1" t="s">
        <v>576</v>
      </c>
      <c r="D44" s="1" t="s">
        <v>1120</v>
      </c>
      <c r="E44" s="35" t="s">
        <v>1411</v>
      </c>
      <c r="F44" s="13" t="s">
        <v>29</v>
      </c>
      <c r="G44" s="14">
        <v>15000</v>
      </c>
      <c r="H44">
        <v>0</v>
      </c>
      <c r="I44" s="14">
        <f t="shared" si="0"/>
        <v>15000</v>
      </c>
      <c r="J44">
        <f t="shared" si="5"/>
        <v>430.5</v>
      </c>
      <c r="K44" s="7">
        <v>0</v>
      </c>
      <c r="L44">
        <f t="shared" si="6"/>
        <v>456</v>
      </c>
      <c r="M44">
        <v>25</v>
      </c>
      <c r="N44" s="7">
        <f>+J44+K44+L44+M44</f>
        <v>911.5</v>
      </c>
      <c r="O44" s="14">
        <f>+I44-N44</f>
        <v>14088.5</v>
      </c>
    </row>
    <row r="45" spans="1:15" x14ac:dyDescent="0.25">
      <c r="A45" s="1">
        <v>38</v>
      </c>
      <c r="B45" s="1" t="s">
        <v>1163</v>
      </c>
      <c r="C45" s="1" t="s">
        <v>576</v>
      </c>
      <c r="D45" s="1" t="s">
        <v>1120</v>
      </c>
      <c r="E45" s="35" t="s">
        <v>1411</v>
      </c>
      <c r="F45" s="13" t="s">
        <v>29</v>
      </c>
      <c r="G45" s="14">
        <v>11000</v>
      </c>
      <c r="H45">
        <v>0</v>
      </c>
      <c r="I45" s="14">
        <f t="shared" si="0"/>
        <v>11000</v>
      </c>
      <c r="J45">
        <f t="shared" si="5"/>
        <v>315.7</v>
      </c>
      <c r="K45" s="7">
        <v>0</v>
      </c>
      <c r="L45">
        <f t="shared" si="6"/>
        <v>334.4</v>
      </c>
      <c r="M45">
        <v>25</v>
      </c>
      <c r="N45" s="7">
        <f t="shared" si="3"/>
        <v>675.09999999999991</v>
      </c>
      <c r="O45" s="14">
        <f t="shared" si="4"/>
        <v>10324.9</v>
      </c>
    </row>
    <row r="46" spans="1:15" ht="30" x14ac:dyDescent="0.25">
      <c r="A46" s="1">
        <v>39</v>
      </c>
      <c r="B46" s="1" t="s">
        <v>1319</v>
      </c>
      <c r="C46" s="1" t="s">
        <v>576</v>
      </c>
      <c r="D46" s="1" t="s">
        <v>1320</v>
      </c>
      <c r="E46" s="35" t="s">
        <v>1411</v>
      </c>
      <c r="F46" s="13" t="s">
        <v>37</v>
      </c>
      <c r="G46" s="14">
        <v>15000</v>
      </c>
      <c r="H46">
        <v>0</v>
      </c>
      <c r="I46" s="14">
        <f t="shared" si="0"/>
        <v>15000</v>
      </c>
      <c r="J46">
        <f t="shared" si="5"/>
        <v>430.5</v>
      </c>
      <c r="K46" s="7">
        <v>0</v>
      </c>
      <c r="L46">
        <f t="shared" si="6"/>
        <v>456</v>
      </c>
      <c r="M46">
        <v>25</v>
      </c>
      <c r="N46" s="7">
        <f>+J46+K46+L46+M46</f>
        <v>911.5</v>
      </c>
      <c r="O46" s="14">
        <f>+I46-N46</f>
        <v>14088.5</v>
      </c>
    </row>
    <row r="47" spans="1:15" ht="30" x14ac:dyDescent="0.25">
      <c r="A47" s="1">
        <v>40</v>
      </c>
      <c r="B47" s="1" t="s">
        <v>1412</v>
      </c>
      <c r="C47" s="1" t="s">
        <v>576</v>
      </c>
      <c r="D47" s="1" t="s">
        <v>1415</v>
      </c>
      <c r="E47" s="35" t="s">
        <v>915</v>
      </c>
      <c r="F47" s="13" t="s">
        <v>37</v>
      </c>
      <c r="G47" s="14">
        <v>30000</v>
      </c>
      <c r="H47">
        <v>0</v>
      </c>
      <c r="I47" s="14">
        <f t="shared" si="0"/>
        <v>30000</v>
      </c>
      <c r="J47">
        <f t="shared" si="5"/>
        <v>861</v>
      </c>
      <c r="K47" s="7">
        <v>0</v>
      </c>
      <c r="L47">
        <f t="shared" si="6"/>
        <v>912</v>
      </c>
      <c r="M47">
        <v>25</v>
      </c>
      <c r="N47" s="7">
        <f t="shared" ref="N47:N49" si="7">+J47+K47+L47+M47</f>
        <v>1798</v>
      </c>
      <c r="O47" s="14">
        <f t="shared" ref="O47:O49" si="8">+I47-N47</f>
        <v>28202</v>
      </c>
    </row>
    <row r="48" spans="1:15" ht="30" x14ac:dyDescent="0.25">
      <c r="A48" s="1">
        <v>41</v>
      </c>
      <c r="B48" s="1" t="s">
        <v>1413</v>
      </c>
      <c r="C48" s="1" t="s">
        <v>576</v>
      </c>
      <c r="D48" s="1" t="s">
        <v>202</v>
      </c>
      <c r="E48" s="35" t="s">
        <v>915</v>
      </c>
      <c r="F48" s="13" t="s">
        <v>29</v>
      </c>
      <c r="G48" s="14">
        <v>35000</v>
      </c>
      <c r="H48">
        <v>0</v>
      </c>
      <c r="I48" s="14">
        <f t="shared" si="0"/>
        <v>35000</v>
      </c>
      <c r="J48">
        <f t="shared" si="5"/>
        <v>1004.5</v>
      </c>
      <c r="K48" s="7">
        <v>0</v>
      </c>
      <c r="L48">
        <f t="shared" si="6"/>
        <v>1064</v>
      </c>
      <c r="M48">
        <v>25</v>
      </c>
      <c r="N48" s="7">
        <f t="shared" si="7"/>
        <v>2093.5</v>
      </c>
      <c r="O48" s="14">
        <f t="shared" si="8"/>
        <v>32906.5</v>
      </c>
    </row>
    <row r="49" spans="1:15" ht="30" x14ac:dyDescent="0.25">
      <c r="A49" s="1">
        <v>42</v>
      </c>
      <c r="B49" s="1" t="s">
        <v>1414</v>
      </c>
      <c r="C49" s="1" t="s">
        <v>576</v>
      </c>
      <c r="D49" s="1" t="s">
        <v>202</v>
      </c>
      <c r="E49" s="35" t="s">
        <v>915</v>
      </c>
      <c r="F49" s="13" t="s">
        <v>29</v>
      </c>
      <c r="G49" s="14">
        <v>35000</v>
      </c>
      <c r="H49">
        <v>0</v>
      </c>
      <c r="I49" s="14">
        <f t="shared" si="0"/>
        <v>35000</v>
      </c>
      <c r="J49">
        <f t="shared" si="5"/>
        <v>1004.5</v>
      </c>
      <c r="K49" s="7">
        <v>0</v>
      </c>
      <c r="L49">
        <f t="shared" si="6"/>
        <v>1064</v>
      </c>
      <c r="M49">
        <v>25</v>
      </c>
      <c r="N49" s="7">
        <f t="shared" si="7"/>
        <v>2093.5</v>
      </c>
      <c r="O49" s="14">
        <f t="shared" si="8"/>
        <v>32906.5</v>
      </c>
    </row>
    <row r="50" spans="1:15" ht="30" x14ac:dyDescent="0.25">
      <c r="A50" s="1">
        <v>43</v>
      </c>
      <c r="B50" s="1" t="s">
        <v>1164</v>
      </c>
      <c r="C50" s="1" t="s">
        <v>812</v>
      </c>
      <c r="D50" s="1" t="s">
        <v>1140</v>
      </c>
      <c r="E50" s="13" t="s">
        <v>915</v>
      </c>
      <c r="F50" s="13" t="s">
        <v>29</v>
      </c>
      <c r="G50" s="14">
        <v>11000</v>
      </c>
      <c r="H50">
        <v>0</v>
      </c>
      <c r="I50" s="14">
        <f t="shared" si="0"/>
        <v>11000</v>
      </c>
      <c r="J50">
        <f t="shared" si="5"/>
        <v>315.7</v>
      </c>
      <c r="K50" s="7">
        <v>0</v>
      </c>
      <c r="L50">
        <f t="shared" si="6"/>
        <v>334.4</v>
      </c>
      <c r="M50">
        <v>25</v>
      </c>
      <c r="N50" s="7">
        <f>+J50+K50+L50+M50</f>
        <v>675.09999999999991</v>
      </c>
      <c r="O50" s="14">
        <f>+I50-N50</f>
        <v>10324.9</v>
      </c>
    </row>
    <row r="51" spans="1:15" x14ac:dyDescent="0.25">
      <c r="A51" s="1">
        <v>44</v>
      </c>
      <c r="B51" s="1" t="s">
        <v>1165</v>
      </c>
      <c r="C51" s="1" t="s">
        <v>771</v>
      </c>
      <c r="D51" s="1" t="s">
        <v>188</v>
      </c>
      <c r="E51" s="35" t="s">
        <v>1411</v>
      </c>
      <c r="F51" s="13" t="s">
        <v>29</v>
      </c>
      <c r="G51" s="14">
        <v>50000</v>
      </c>
      <c r="H51">
        <v>0</v>
      </c>
      <c r="I51" s="14">
        <f t="shared" si="0"/>
        <v>50000</v>
      </c>
      <c r="J51">
        <f t="shared" si="1"/>
        <v>1435</v>
      </c>
      <c r="K51" s="7">
        <v>1854</v>
      </c>
      <c r="L51">
        <f t="shared" si="2"/>
        <v>1520</v>
      </c>
      <c r="M51">
        <v>25</v>
      </c>
      <c r="N51" s="7">
        <f>+J51+K51+L51+M51</f>
        <v>4834</v>
      </c>
      <c r="O51" s="14">
        <f t="shared" si="4"/>
        <v>45166</v>
      </c>
    </row>
    <row r="52" spans="1:15" ht="30" x14ac:dyDescent="0.25">
      <c r="A52" s="1">
        <v>45</v>
      </c>
      <c r="B52" s="1" t="s">
        <v>1407</v>
      </c>
      <c r="C52" s="6" t="s">
        <v>283</v>
      </c>
      <c r="D52" s="1" t="s">
        <v>67</v>
      </c>
      <c r="E52" s="1" t="s">
        <v>1411</v>
      </c>
      <c r="F52" s="13" t="s">
        <v>37</v>
      </c>
      <c r="G52" s="14">
        <v>25000</v>
      </c>
      <c r="H52">
        <v>0</v>
      </c>
      <c r="I52" s="14">
        <f t="shared" si="0"/>
        <v>25000</v>
      </c>
      <c r="J52">
        <f t="shared" si="1"/>
        <v>717.5</v>
      </c>
      <c r="K52" s="7">
        <v>0</v>
      </c>
      <c r="L52">
        <f t="shared" si="2"/>
        <v>760</v>
      </c>
      <c r="M52">
        <v>25</v>
      </c>
      <c r="N52" s="7">
        <f t="shared" ref="N52:N62" si="9">+J52+K52+L52+M52</f>
        <v>1502.5</v>
      </c>
      <c r="O52" s="14">
        <f t="shared" si="4"/>
        <v>23497.5</v>
      </c>
    </row>
    <row r="53" spans="1:15" ht="30" x14ac:dyDescent="0.25">
      <c r="A53" s="1">
        <v>46</v>
      </c>
      <c r="B53" s="1" t="s">
        <v>1408</v>
      </c>
      <c r="C53" s="6" t="s">
        <v>283</v>
      </c>
      <c r="D53" s="1" t="s">
        <v>67</v>
      </c>
      <c r="E53" s="1" t="s">
        <v>1411</v>
      </c>
      <c r="F53" s="13" t="s">
        <v>37</v>
      </c>
      <c r="G53" s="14">
        <v>25000</v>
      </c>
      <c r="H53">
        <v>0</v>
      </c>
      <c r="I53" s="14">
        <f t="shared" si="0"/>
        <v>25000</v>
      </c>
      <c r="J53">
        <f t="shared" si="1"/>
        <v>717.5</v>
      </c>
      <c r="K53" s="7">
        <v>0</v>
      </c>
      <c r="L53">
        <f t="shared" si="2"/>
        <v>760</v>
      </c>
      <c r="M53">
        <v>25</v>
      </c>
      <c r="N53" s="7">
        <f t="shared" si="9"/>
        <v>1502.5</v>
      </c>
      <c r="O53" s="14">
        <f t="shared" si="4"/>
        <v>23497.5</v>
      </c>
    </row>
    <row r="54" spans="1:15" ht="30" x14ac:dyDescent="0.25">
      <c r="A54" s="1">
        <v>47</v>
      </c>
      <c r="B54" s="1" t="s">
        <v>1409</v>
      </c>
      <c r="C54" s="6" t="s">
        <v>283</v>
      </c>
      <c r="D54" s="1" t="s">
        <v>41</v>
      </c>
      <c r="E54" s="1" t="s">
        <v>1411</v>
      </c>
      <c r="F54" s="13" t="s">
        <v>29</v>
      </c>
      <c r="G54" s="14">
        <v>30000</v>
      </c>
      <c r="H54">
        <v>0</v>
      </c>
      <c r="I54" s="14">
        <f t="shared" si="0"/>
        <v>30000</v>
      </c>
      <c r="J54">
        <f t="shared" si="1"/>
        <v>861</v>
      </c>
      <c r="K54" s="7">
        <v>0</v>
      </c>
      <c r="L54">
        <f t="shared" si="2"/>
        <v>912</v>
      </c>
      <c r="M54">
        <v>25</v>
      </c>
      <c r="N54" s="7">
        <f t="shared" si="9"/>
        <v>1798</v>
      </c>
      <c r="O54" s="14">
        <f t="shared" si="4"/>
        <v>28202</v>
      </c>
    </row>
    <row r="55" spans="1:15" ht="30" x14ac:dyDescent="0.25">
      <c r="A55" s="1">
        <v>48</v>
      </c>
      <c r="B55" s="1" t="s">
        <v>1410</v>
      </c>
      <c r="C55" s="6" t="s">
        <v>283</v>
      </c>
      <c r="D55" s="1" t="s">
        <v>1120</v>
      </c>
      <c r="E55" s="1" t="s">
        <v>1411</v>
      </c>
      <c r="F55" s="13" t="s">
        <v>29</v>
      </c>
      <c r="G55" s="14">
        <v>15000</v>
      </c>
      <c r="H55">
        <v>0</v>
      </c>
      <c r="I55" s="14">
        <f t="shared" si="0"/>
        <v>15000</v>
      </c>
      <c r="J55">
        <f t="shared" si="1"/>
        <v>430.5</v>
      </c>
      <c r="K55" s="7">
        <v>0</v>
      </c>
      <c r="L55">
        <f t="shared" si="2"/>
        <v>456</v>
      </c>
      <c r="M55">
        <v>25</v>
      </c>
      <c r="N55" s="7">
        <f t="shared" si="9"/>
        <v>911.5</v>
      </c>
      <c r="O55" s="14">
        <f t="shared" si="4"/>
        <v>14088.5</v>
      </c>
    </row>
    <row r="56" spans="1:15" ht="30" x14ac:dyDescent="0.25">
      <c r="A56" s="1">
        <v>49</v>
      </c>
      <c r="B56" s="1" t="s">
        <v>1422</v>
      </c>
      <c r="C56" s="6" t="s">
        <v>283</v>
      </c>
      <c r="D56" s="1" t="s">
        <v>1415</v>
      </c>
      <c r="E56" s="13" t="s">
        <v>915</v>
      </c>
      <c r="F56" s="13" t="s">
        <v>37</v>
      </c>
      <c r="G56" s="14">
        <v>30000</v>
      </c>
      <c r="H56">
        <v>0</v>
      </c>
      <c r="I56" s="14">
        <f t="shared" si="0"/>
        <v>30000</v>
      </c>
      <c r="J56">
        <f t="shared" si="1"/>
        <v>861</v>
      </c>
      <c r="K56" s="7">
        <v>0</v>
      </c>
      <c r="L56">
        <f t="shared" si="2"/>
        <v>912</v>
      </c>
      <c r="M56">
        <v>25</v>
      </c>
      <c r="N56" s="7">
        <f t="shared" si="9"/>
        <v>1798</v>
      </c>
      <c r="O56" s="14">
        <f t="shared" si="4"/>
        <v>28202</v>
      </c>
    </row>
    <row r="57" spans="1:15" ht="30" x14ac:dyDescent="0.25">
      <c r="A57" s="1">
        <v>50</v>
      </c>
      <c r="B57" s="1" t="s">
        <v>1416</v>
      </c>
      <c r="C57" s="6" t="s">
        <v>283</v>
      </c>
      <c r="D57" s="1" t="s">
        <v>202</v>
      </c>
      <c r="E57" s="13" t="s">
        <v>915</v>
      </c>
      <c r="F57" s="13" t="s">
        <v>29</v>
      </c>
      <c r="G57" s="14">
        <v>35000</v>
      </c>
      <c r="H57">
        <v>0</v>
      </c>
      <c r="I57" s="14">
        <f t="shared" si="0"/>
        <v>35000</v>
      </c>
      <c r="J57">
        <f t="shared" si="1"/>
        <v>1004.5</v>
      </c>
      <c r="K57" s="7">
        <v>0</v>
      </c>
      <c r="L57">
        <f t="shared" si="2"/>
        <v>1064</v>
      </c>
      <c r="M57">
        <v>25</v>
      </c>
      <c r="N57" s="7">
        <f t="shared" si="9"/>
        <v>2093.5</v>
      </c>
      <c r="O57" s="14">
        <f t="shared" si="4"/>
        <v>32906.5</v>
      </c>
    </row>
    <row r="58" spans="1:15" ht="30" x14ac:dyDescent="0.25">
      <c r="A58" s="1">
        <v>51</v>
      </c>
      <c r="B58" s="1" t="s">
        <v>1417</v>
      </c>
      <c r="C58" s="6" t="s">
        <v>283</v>
      </c>
      <c r="D58" s="1" t="s">
        <v>202</v>
      </c>
      <c r="E58" s="13" t="s">
        <v>915</v>
      </c>
      <c r="F58" s="13" t="s">
        <v>29</v>
      </c>
      <c r="G58" s="14">
        <v>35000</v>
      </c>
      <c r="H58">
        <v>0</v>
      </c>
      <c r="I58" s="14">
        <f t="shared" si="0"/>
        <v>35000</v>
      </c>
      <c r="J58">
        <f t="shared" si="1"/>
        <v>1004.5</v>
      </c>
      <c r="K58" s="7">
        <v>0</v>
      </c>
      <c r="L58">
        <f t="shared" si="2"/>
        <v>1064</v>
      </c>
      <c r="M58">
        <v>25</v>
      </c>
      <c r="N58" s="7">
        <f t="shared" si="9"/>
        <v>2093.5</v>
      </c>
      <c r="O58" s="14">
        <f t="shared" si="4"/>
        <v>32906.5</v>
      </c>
    </row>
    <row r="59" spans="1:15" ht="30" x14ac:dyDescent="0.25">
      <c r="A59" s="1">
        <v>52</v>
      </c>
      <c r="B59" s="1" t="s">
        <v>1418</v>
      </c>
      <c r="C59" s="6" t="s">
        <v>283</v>
      </c>
      <c r="D59" s="1" t="s">
        <v>202</v>
      </c>
      <c r="E59" s="13" t="s">
        <v>915</v>
      </c>
      <c r="F59" s="13" t="s">
        <v>37</v>
      </c>
      <c r="G59" s="14">
        <v>35000</v>
      </c>
      <c r="H59">
        <v>0</v>
      </c>
      <c r="I59" s="14">
        <f t="shared" si="0"/>
        <v>35000</v>
      </c>
      <c r="J59">
        <f t="shared" si="1"/>
        <v>1004.5</v>
      </c>
      <c r="K59" s="7">
        <v>0</v>
      </c>
      <c r="L59">
        <f t="shared" si="2"/>
        <v>1064</v>
      </c>
      <c r="M59">
        <v>25</v>
      </c>
      <c r="N59" s="7">
        <f t="shared" si="9"/>
        <v>2093.5</v>
      </c>
      <c r="O59" s="14">
        <f t="shared" si="4"/>
        <v>32906.5</v>
      </c>
    </row>
    <row r="60" spans="1:15" ht="30" x14ac:dyDescent="0.25">
      <c r="A60" s="1">
        <v>53</v>
      </c>
      <c r="B60" s="1" t="s">
        <v>1419</v>
      </c>
      <c r="C60" s="6" t="s">
        <v>283</v>
      </c>
      <c r="D60" s="1" t="s">
        <v>202</v>
      </c>
      <c r="E60" s="13" t="s">
        <v>915</v>
      </c>
      <c r="F60" s="13" t="s">
        <v>37</v>
      </c>
      <c r="G60" s="14">
        <v>35000</v>
      </c>
      <c r="H60">
        <v>0</v>
      </c>
      <c r="I60" s="14">
        <f t="shared" si="0"/>
        <v>35000</v>
      </c>
      <c r="J60">
        <f t="shared" si="1"/>
        <v>1004.5</v>
      </c>
      <c r="K60" s="7">
        <v>0</v>
      </c>
      <c r="L60">
        <f t="shared" si="2"/>
        <v>1064</v>
      </c>
      <c r="M60">
        <v>25</v>
      </c>
      <c r="N60" s="7">
        <f t="shared" si="9"/>
        <v>2093.5</v>
      </c>
      <c r="O60" s="14">
        <f t="shared" si="4"/>
        <v>32906.5</v>
      </c>
    </row>
    <row r="61" spans="1:15" ht="30" x14ac:dyDescent="0.25">
      <c r="A61" s="1">
        <v>54</v>
      </c>
      <c r="B61" s="1" t="s">
        <v>1420</v>
      </c>
      <c r="C61" s="6" t="s">
        <v>283</v>
      </c>
      <c r="D61" s="1" t="s">
        <v>202</v>
      </c>
      <c r="E61" s="13" t="s">
        <v>915</v>
      </c>
      <c r="F61" s="13" t="s">
        <v>37</v>
      </c>
      <c r="G61" s="14">
        <v>35000</v>
      </c>
      <c r="H61">
        <v>0</v>
      </c>
      <c r="I61" s="14">
        <f t="shared" si="0"/>
        <v>35000</v>
      </c>
      <c r="J61">
        <f t="shared" si="1"/>
        <v>1004.5</v>
      </c>
      <c r="K61" s="7">
        <v>0</v>
      </c>
      <c r="L61">
        <f t="shared" si="2"/>
        <v>1064</v>
      </c>
      <c r="M61">
        <v>25</v>
      </c>
      <c r="N61" s="7">
        <f t="shared" si="9"/>
        <v>2093.5</v>
      </c>
      <c r="O61" s="14">
        <f t="shared" si="4"/>
        <v>32906.5</v>
      </c>
    </row>
    <row r="62" spans="1:15" ht="30" x14ac:dyDescent="0.25">
      <c r="A62" s="1">
        <v>55</v>
      </c>
      <c r="B62" s="1" t="s">
        <v>1421</v>
      </c>
      <c r="C62" s="6" t="s">
        <v>283</v>
      </c>
      <c r="D62" s="1" t="s">
        <v>202</v>
      </c>
      <c r="E62" s="13" t="s">
        <v>915</v>
      </c>
      <c r="F62" s="13" t="s">
        <v>37</v>
      </c>
      <c r="G62" s="14">
        <v>35000</v>
      </c>
      <c r="H62">
        <v>0</v>
      </c>
      <c r="I62" s="14">
        <f t="shared" si="0"/>
        <v>35000</v>
      </c>
      <c r="J62">
        <f t="shared" si="1"/>
        <v>1004.5</v>
      </c>
      <c r="K62" s="7">
        <v>0</v>
      </c>
      <c r="L62">
        <f t="shared" si="2"/>
        <v>1064</v>
      </c>
      <c r="M62">
        <v>25</v>
      </c>
      <c r="N62" s="7">
        <f t="shared" si="9"/>
        <v>2093.5</v>
      </c>
      <c r="O62" s="14">
        <f t="shared" si="4"/>
        <v>32906.5</v>
      </c>
    </row>
    <row r="63" spans="1:15" x14ac:dyDescent="0.25">
      <c r="C63" s="6"/>
      <c r="E63" s="13"/>
      <c r="G63" s="14"/>
      <c r="H63"/>
      <c r="I63" s="14"/>
      <c r="J63"/>
      <c r="K63" s="7"/>
      <c r="L63"/>
      <c r="M63"/>
      <c r="N63" s="7"/>
      <c r="O63" s="14"/>
    </row>
    <row r="64" spans="1:15" x14ac:dyDescent="0.25">
      <c r="C64" s="6"/>
      <c r="E64" s="13"/>
      <c r="G64" s="14"/>
      <c r="H64"/>
      <c r="I64" s="14"/>
      <c r="J64"/>
      <c r="K64" s="7"/>
      <c r="L64"/>
      <c r="M64"/>
      <c r="N64" s="7"/>
      <c r="O64" s="14"/>
    </row>
    <row r="65" spans="6:18" x14ac:dyDescent="0.25">
      <c r="G65" s="13"/>
      <c r="H65" s="13"/>
      <c r="I65" s="13"/>
      <c r="K65" s="13"/>
      <c r="L65" s="13"/>
      <c r="M65" s="13"/>
      <c r="N65" s="13"/>
      <c r="O65" s="13"/>
    </row>
    <row r="66" spans="6:18" x14ac:dyDescent="0.25">
      <c r="G66" s="26">
        <f t="shared" ref="G66:O66" si="10">SUM(G8:G65)</f>
        <v>1553000</v>
      </c>
      <c r="H66" s="26">
        <f t="shared" si="10"/>
        <v>0</v>
      </c>
      <c r="I66" s="26">
        <f t="shared" si="10"/>
        <v>1553000</v>
      </c>
      <c r="J66" s="26">
        <f t="shared" si="10"/>
        <v>44571.1</v>
      </c>
      <c r="K66" s="26">
        <f t="shared" si="10"/>
        <v>13420.65</v>
      </c>
      <c r="L66" s="26">
        <f t="shared" si="10"/>
        <v>47211.200000000004</v>
      </c>
      <c r="M66" s="26">
        <f t="shared" si="10"/>
        <v>26427.37</v>
      </c>
      <c r="N66" s="26">
        <f t="shared" si="10"/>
        <v>131630.32</v>
      </c>
      <c r="O66" s="26">
        <f t="shared" si="10"/>
        <v>1421369.68</v>
      </c>
    </row>
    <row r="67" spans="6:18" x14ac:dyDescent="0.25">
      <c r="G67" s="13"/>
      <c r="H67" s="13"/>
      <c r="I67" s="13"/>
      <c r="K67" s="13"/>
      <c r="L67" s="13"/>
      <c r="M67" s="13"/>
      <c r="N67" s="13"/>
      <c r="O67" s="13"/>
    </row>
    <row r="68" spans="6:18" x14ac:dyDescent="0.25">
      <c r="G68" s="13"/>
      <c r="H68" s="13"/>
      <c r="I68" s="13"/>
      <c r="K68" s="13"/>
      <c r="L68" s="13"/>
      <c r="M68" s="13"/>
      <c r="N68" s="13"/>
      <c r="O68" s="13"/>
    </row>
    <row r="69" spans="6:18" x14ac:dyDescent="0.25">
      <c r="G69" s="13"/>
      <c r="H69" s="13"/>
      <c r="I69" s="13"/>
      <c r="K69" s="13"/>
      <c r="L69" s="13"/>
      <c r="M69" s="13"/>
      <c r="N69" s="13"/>
      <c r="O69" s="13"/>
      <c r="R69" s="13"/>
    </row>
    <row r="70" spans="6:18" x14ac:dyDescent="0.25">
      <c r="G70" s="13"/>
      <c r="H70" s="13"/>
      <c r="I70" s="13"/>
      <c r="K70" s="13"/>
      <c r="L70" s="13"/>
      <c r="M70" s="13"/>
      <c r="N70" s="13"/>
      <c r="O70" s="13"/>
      <c r="R70" s="13"/>
    </row>
    <row r="71" spans="6:18" ht="15" customHeight="1" x14ac:dyDescent="0.25">
      <c r="F71" s="31" t="s">
        <v>907</v>
      </c>
      <c r="G71" s="13"/>
      <c r="H71" s="13"/>
      <c r="I71" s="13"/>
      <c r="K71" s="13"/>
      <c r="L71" s="13"/>
      <c r="M71" s="13"/>
      <c r="R71" s="13"/>
    </row>
    <row r="72" spans="6:18" ht="30" x14ac:dyDescent="0.25">
      <c r="F72" s="32" t="s">
        <v>908</v>
      </c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</row>
    <row r="73" spans="6:18" x14ac:dyDescent="0.25">
      <c r="F73" s="32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</row>
    <row r="74" spans="6:18" x14ac:dyDescent="0.25">
      <c r="F74" s="32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</row>
    <row r="75" spans="6:18" x14ac:dyDescent="0.25">
      <c r="F75" s="32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</row>
    <row r="76" spans="6:18" x14ac:dyDescent="0.25">
      <c r="F76" s="32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</row>
    <row r="77" spans="6:18" x14ac:dyDescent="0.25">
      <c r="F77" s="32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</row>
    <row r="78" spans="6:18" x14ac:dyDescent="0.25">
      <c r="F78" s="32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</row>
    <row r="80" spans="6:18" x14ac:dyDescent="0.25">
      <c r="K80" s="13"/>
      <c r="L80" s="13"/>
      <c r="M80" s="13"/>
      <c r="N80" s="13"/>
      <c r="O80" s="13"/>
      <c r="P80" s="13"/>
      <c r="Q80" s="13"/>
      <c r="R80" s="13"/>
    </row>
    <row r="81" spans="3:19" x14ac:dyDescent="0.25">
      <c r="C81" s="13"/>
      <c r="D81" s="13"/>
      <c r="H81" s="13"/>
      <c r="I81" s="13"/>
      <c r="K81" s="13"/>
      <c r="L81" s="13"/>
      <c r="M81" s="13"/>
      <c r="N81" s="13"/>
      <c r="O81" s="13"/>
      <c r="P81" s="13"/>
      <c r="Q81" s="13"/>
      <c r="R81" s="13"/>
    </row>
    <row r="82" spans="3:19" x14ac:dyDescent="0.25">
      <c r="C82" s="13"/>
      <c r="D82" s="13"/>
      <c r="H82" s="13"/>
      <c r="I82" s="13"/>
      <c r="K82" s="13"/>
      <c r="L82" s="13"/>
      <c r="M82" s="13"/>
      <c r="N82" s="13"/>
      <c r="O82" s="13"/>
      <c r="P82" s="13"/>
      <c r="Q82" s="13"/>
      <c r="R82" s="13"/>
    </row>
    <row r="83" spans="3:19" x14ac:dyDescent="0.25">
      <c r="C83" s="13"/>
      <c r="D83" s="13"/>
      <c r="H83" s="13"/>
      <c r="I83" s="13"/>
      <c r="K83" s="13"/>
      <c r="L83" s="13"/>
      <c r="M83" s="13"/>
      <c r="N83" s="13"/>
      <c r="O83" s="13"/>
      <c r="P83" s="13"/>
      <c r="Q83" s="13"/>
      <c r="R83" s="13"/>
    </row>
    <row r="84" spans="3:19" x14ac:dyDescent="0.25">
      <c r="C84" s="13"/>
      <c r="D84" s="13"/>
      <c r="G84" s="13"/>
      <c r="H84" s="13"/>
      <c r="I84" s="13"/>
      <c r="K84" s="13"/>
      <c r="L84" s="13"/>
      <c r="M84" s="13"/>
      <c r="N84" s="13"/>
      <c r="O84" s="13"/>
      <c r="P84" s="13"/>
      <c r="Q84" s="13"/>
      <c r="R84" s="13"/>
    </row>
    <row r="85" spans="3:19" x14ac:dyDescent="0.25">
      <c r="C85" s="13"/>
      <c r="D85" s="13"/>
      <c r="G85" s="13"/>
      <c r="H85" s="13"/>
      <c r="I85" s="13"/>
      <c r="K85" s="13"/>
      <c r="L85" s="13"/>
      <c r="M85" s="13"/>
      <c r="N85" s="13"/>
      <c r="O85" s="13"/>
      <c r="P85" s="13"/>
      <c r="Q85" s="13"/>
      <c r="R85" s="13"/>
    </row>
    <row r="86" spans="3:19" x14ac:dyDescent="0.25">
      <c r="C86" s="13"/>
      <c r="D86" s="13"/>
      <c r="G86" s="13"/>
      <c r="H86" s="13"/>
      <c r="I86" s="13"/>
      <c r="K86" s="13"/>
      <c r="L86" s="13"/>
      <c r="M86" s="13"/>
      <c r="N86" s="13"/>
      <c r="O86" s="13"/>
      <c r="P86" s="13"/>
      <c r="Q86" s="13"/>
      <c r="R86" s="13"/>
      <c r="S86" s="17"/>
    </row>
    <row r="87" spans="3:19" x14ac:dyDescent="0.25">
      <c r="C87" s="13"/>
      <c r="D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</row>
    <row r="88" spans="3:19" x14ac:dyDescent="0.25">
      <c r="C88" s="13"/>
      <c r="D88" s="13"/>
      <c r="F88" s="1"/>
      <c r="G88" s="17"/>
      <c r="H88" s="17"/>
      <c r="I88" s="17"/>
      <c r="J88" s="17"/>
      <c r="K88" s="17"/>
      <c r="L88" s="17"/>
      <c r="M88" s="17"/>
      <c r="N88" s="17"/>
      <c r="O88" s="17"/>
      <c r="P88" s="13"/>
      <c r="Q88" s="13"/>
      <c r="R88" s="13"/>
      <c r="S88" s="13"/>
    </row>
    <row r="89" spans="3:19" x14ac:dyDescent="0.25">
      <c r="C89" s="13"/>
      <c r="D89" s="13"/>
      <c r="G89" s="13"/>
      <c r="H89" s="13"/>
      <c r="I89" s="13"/>
      <c r="K89" s="13"/>
      <c r="L89" s="13"/>
      <c r="M89" s="13"/>
      <c r="N89" s="13"/>
      <c r="O89" s="13"/>
    </row>
    <row r="90" spans="3:19" x14ac:dyDescent="0.25">
      <c r="C90" s="13"/>
      <c r="D90" s="13"/>
      <c r="E90" s="13"/>
      <c r="G90" s="13"/>
      <c r="H90" s="13"/>
      <c r="I90" s="13"/>
      <c r="K90" s="13"/>
      <c r="L90" s="13"/>
      <c r="M90" s="13"/>
      <c r="N90" s="13"/>
    </row>
    <row r="91" spans="3:19" x14ac:dyDescent="0.25">
      <c r="C91" s="13"/>
      <c r="D91" s="13"/>
      <c r="E91" s="13"/>
      <c r="G91" s="13"/>
      <c r="H91" s="13"/>
      <c r="I91" s="13"/>
      <c r="K91" s="13"/>
      <c r="L91" s="13"/>
      <c r="M91" s="13"/>
      <c r="N91" s="13"/>
    </row>
    <row r="92" spans="3:19" x14ac:dyDescent="0.25">
      <c r="C92" s="13"/>
      <c r="D92" s="13"/>
      <c r="E92" s="13"/>
    </row>
    <row r="93" spans="3:19" x14ac:dyDescent="0.25">
      <c r="C93" s="13"/>
      <c r="D93" s="13"/>
      <c r="E93" s="13"/>
    </row>
    <row r="94" spans="3:19" x14ac:dyDescent="0.25">
      <c r="C94" s="13"/>
      <c r="D94" s="13"/>
      <c r="E94" s="13"/>
    </row>
    <row r="95" spans="3:19" x14ac:dyDescent="0.25">
      <c r="C95" s="13"/>
      <c r="D95" s="13"/>
      <c r="E95" s="13"/>
    </row>
    <row r="96" spans="3:19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  <row r="108" spans="5:5" x14ac:dyDescent="0.25">
      <c r="E108" s="13"/>
    </row>
    <row r="109" spans="5:5" x14ac:dyDescent="0.25">
      <c r="E109" s="13"/>
    </row>
    <row r="110" spans="5:5" x14ac:dyDescent="0.25">
      <c r="E110" s="13"/>
    </row>
    <row r="111" spans="5:5" x14ac:dyDescent="0.25">
      <c r="E111" s="13"/>
    </row>
    <row r="112" spans="5:5" x14ac:dyDescent="0.25">
      <c r="E112" s="13"/>
    </row>
    <row r="113" spans="5:5" x14ac:dyDescent="0.25">
      <c r="E113" s="13"/>
    </row>
    <row r="114" spans="5:5" x14ac:dyDescent="0.25">
      <c r="E114" s="13"/>
    </row>
    <row r="115" spans="5:5" x14ac:dyDescent="0.25">
      <c r="E115" s="13"/>
    </row>
    <row r="116" spans="5:5" x14ac:dyDescent="0.25">
      <c r="E116" s="13"/>
    </row>
    <row r="117" spans="5:5" x14ac:dyDescent="0.25">
      <c r="E117" s="13"/>
    </row>
    <row r="118" spans="5:5" x14ac:dyDescent="0.25">
      <c r="E118" s="13"/>
    </row>
    <row r="119" spans="5:5" x14ac:dyDescent="0.25">
      <c r="E119" s="13"/>
    </row>
  </sheetData>
  <mergeCells count="4">
    <mergeCell ref="B2:O2"/>
    <mergeCell ref="B3:O3"/>
    <mergeCell ref="B4:O4"/>
    <mergeCell ref="A5:O5"/>
  </mergeCells>
  <conditionalFormatting sqref="A5">
    <cfRule type="duplicateValues" dxfId="5" priority="3"/>
    <cfRule type="duplicateValues" dxfId="4" priority="4"/>
  </conditionalFormatting>
  <conditionalFormatting sqref="B1:B4 B6:B7">
    <cfRule type="expression" dxfId="3" priority="5" stopIfTrue="1">
      <formula>AND(COUNTIF($B$1:$B$4, B1)+COUNTIF($B$6:$B$7, B1)&gt;1,NOT(ISBLANK(B1)))</formula>
    </cfRule>
  </conditionalFormatting>
  <conditionalFormatting sqref="B65:B78">
    <cfRule type="duplicateValues" dxfId="2" priority="1"/>
    <cfRule type="duplicateValues" dxfId="1" priority="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41"/>
  <sheetViews>
    <sheetView topLeftCell="A128" zoomScale="110" zoomScaleNormal="110" workbookViewId="0">
      <selection activeCell="M19" sqref="M19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1480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 t="s">
        <v>0</v>
      </c>
    </row>
    <row r="6" spans="1:16" ht="30" x14ac:dyDescent="0.25">
      <c r="E6" s="45" t="s">
        <v>4</v>
      </c>
      <c r="F6" s="45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x14ac:dyDescent="0.25">
      <c r="A8" s="1">
        <v>1</v>
      </c>
      <c r="B8" s="1" t="s">
        <v>1169</v>
      </c>
      <c r="C8" s="1" t="s">
        <v>1076</v>
      </c>
      <c r="D8" s="1" t="s">
        <v>1170</v>
      </c>
      <c r="E8" s="13" t="s">
        <v>28</v>
      </c>
      <c r="F8" s="13" t="s">
        <v>1138</v>
      </c>
      <c r="G8" s="14">
        <v>35000</v>
      </c>
      <c r="H8">
        <v>0</v>
      </c>
      <c r="I8" s="14">
        <f t="shared" ref="I8:I39" si="0">+G8+H8</f>
        <v>35000</v>
      </c>
      <c r="J8">
        <f t="shared" ref="J8:J71" si="1">+I8*2.87%</f>
        <v>1004.5</v>
      </c>
      <c r="K8" s="7"/>
      <c r="L8">
        <f t="shared" ref="L8:L71" si="2">+I8*3.04%</f>
        <v>1064</v>
      </c>
      <c r="M8">
        <v>25</v>
      </c>
      <c r="N8" s="7">
        <f t="shared" ref="N8:N71" si="3">+J8+K8+L8+M8</f>
        <v>2093.5</v>
      </c>
      <c r="O8" s="14">
        <f t="shared" ref="O8:O71" si="4">+I8-N8</f>
        <v>32906.5</v>
      </c>
    </row>
    <row r="9" spans="1:16" x14ac:dyDescent="0.25">
      <c r="A9" s="1">
        <v>2</v>
      </c>
      <c r="B9" s="1" t="s">
        <v>1175</v>
      </c>
      <c r="C9" s="1" t="s">
        <v>576</v>
      </c>
      <c r="D9" s="1" t="s">
        <v>67</v>
      </c>
      <c r="E9" s="13" t="s">
        <v>28</v>
      </c>
      <c r="F9" s="13" t="s">
        <v>37</v>
      </c>
      <c r="G9" s="14">
        <v>28350</v>
      </c>
      <c r="H9">
        <v>0</v>
      </c>
      <c r="I9" s="14">
        <f t="shared" si="0"/>
        <v>28350</v>
      </c>
      <c r="J9">
        <f t="shared" si="1"/>
        <v>813.64499999999998</v>
      </c>
      <c r="K9" s="7"/>
      <c r="L9">
        <f t="shared" si="2"/>
        <v>861.84</v>
      </c>
      <c r="M9">
        <v>25</v>
      </c>
      <c r="N9" s="7">
        <f t="shared" si="3"/>
        <v>1700.4850000000001</v>
      </c>
      <c r="O9" s="14">
        <f t="shared" si="4"/>
        <v>26649.514999999999</v>
      </c>
    </row>
    <row r="10" spans="1:16" ht="30" x14ac:dyDescent="0.25">
      <c r="A10" s="1">
        <v>3</v>
      </c>
      <c r="B10" s="1" t="s">
        <v>1176</v>
      </c>
      <c r="C10" s="1" t="s">
        <v>576</v>
      </c>
      <c r="D10" s="1" t="s">
        <v>103</v>
      </c>
      <c r="E10" s="13" t="s">
        <v>36</v>
      </c>
      <c r="F10" s="13" t="s">
        <v>1138</v>
      </c>
      <c r="G10" s="14">
        <v>20000</v>
      </c>
      <c r="H10">
        <v>0</v>
      </c>
      <c r="I10" s="14">
        <f t="shared" si="0"/>
        <v>20000</v>
      </c>
      <c r="J10">
        <f t="shared" si="1"/>
        <v>574</v>
      </c>
      <c r="K10" s="7">
        <v>0</v>
      </c>
      <c r="L10">
        <f t="shared" si="2"/>
        <v>608</v>
      </c>
      <c r="M10">
        <v>25</v>
      </c>
      <c r="N10" s="7">
        <f t="shared" si="3"/>
        <v>1207</v>
      </c>
      <c r="O10" s="14">
        <f t="shared" si="4"/>
        <v>18793</v>
      </c>
    </row>
    <row r="11" spans="1:16" x14ac:dyDescent="0.25">
      <c r="A11" s="1">
        <v>4</v>
      </c>
      <c r="B11" s="1" t="s">
        <v>1180</v>
      </c>
      <c r="C11" s="1" t="s">
        <v>576</v>
      </c>
      <c r="D11" s="1" t="s">
        <v>179</v>
      </c>
      <c r="E11" s="13" t="s">
        <v>28</v>
      </c>
      <c r="F11" s="13" t="s">
        <v>37</v>
      </c>
      <c r="G11" s="14">
        <v>22050</v>
      </c>
      <c r="H11">
        <v>0</v>
      </c>
      <c r="I11" s="14">
        <f t="shared" si="0"/>
        <v>22050</v>
      </c>
      <c r="J11">
        <f t="shared" si="1"/>
        <v>632.83500000000004</v>
      </c>
      <c r="K11" s="7"/>
      <c r="L11">
        <f t="shared" si="2"/>
        <v>670.32</v>
      </c>
      <c r="M11">
        <v>25</v>
      </c>
      <c r="N11" s="7">
        <f t="shared" si="3"/>
        <v>1328.1550000000002</v>
      </c>
      <c r="O11" s="14">
        <f t="shared" si="4"/>
        <v>20721.845000000001</v>
      </c>
    </row>
    <row r="12" spans="1:16" ht="30" x14ac:dyDescent="0.25">
      <c r="A12" s="1">
        <v>5</v>
      </c>
      <c r="B12" s="1" t="s">
        <v>1183</v>
      </c>
      <c r="C12" s="1" t="s">
        <v>576</v>
      </c>
      <c r="D12" s="1" t="s">
        <v>1184</v>
      </c>
      <c r="E12" s="13" t="s">
        <v>36</v>
      </c>
      <c r="F12" s="13" t="s">
        <v>1138</v>
      </c>
      <c r="G12" s="14">
        <v>11000</v>
      </c>
      <c r="H12">
        <v>0</v>
      </c>
      <c r="I12" s="14">
        <f t="shared" si="0"/>
        <v>11000</v>
      </c>
      <c r="J12">
        <f t="shared" si="1"/>
        <v>315.7</v>
      </c>
      <c r="K12" s="7"/>
      <c r="L12">
        <f t="shared" si="2"/>
        <v>334.4</v>
      </c>
      <c r="M12">
        <v>25</v>
      </c>
      <c r="N12" s="7">
        <f t="shared" si="3"/>
        <v>675.09999999999991</v>
      </c>
      <c r="O12" s="14">
        <f t="shared" si="4"/>
        <v>10324.9</v>
      </c>
    </row>
    <row r="13" spans="1:16" ht="30" x14ac:dyDescent="0.25">
      <c r="A13" s="1">
        <v>6</v>
      </c>
      <c r="B13" s="1" t="s">
        <v>1185</v>
      </c>
      <c r="C13" s="1" t="s">
        <v>576</v>
      </c>
      <c r="D13" s="1" t="s">
        <v>1186</v>
      </c>
      <c r="E13" s="13" t="s">
        <v>36</v>
      </c>
      <c r="F13" s="13" t="s">
        <v>1138</v>
      </c>
      <c r="G13" s="14">
        <v>10000</v>
      </c>
      <c r="H13">
        <v>0</v>
      </c>
      <c r="I13" s="14">
        <f t="shared" si="0"/>
        <v>10000</v>
      </c>
      <c r="J13">
        <f t="shared" si="1"/>
        <v>287</v>
      </c>
      <c r="K13" s="7"/>
      <c r="L13">
        <f t="shared" si="2"/>
        <v>304</v>
      </c>
      <c r="M13">
        <v>25</v>
      </c>
      <c r="N13" s="7">
        <f t="shared" si="3"/>
        <v>616</v>
      </c>
      <c r="O13" s="14">
        <f t="shared" si="4"/>
        <v>9384</v>
      </c>
    </row>
    <row r="14" spans="1:16" ht="30" x14ac:dyDescent="0.25">
      <c r="A14" s="1">
        <v>7</v>
      </c>
      <c r="B14" s="1" t="s">
        <v>1187</v>
      </c>
      <c r="C14" s="1" t="s">
        <v>1188</v>
      </c>
      <c r="D14" s="1" t="s">
        <v>1184</v>
      </c>
      <c r="E14" s="13" t="s">
        <v>36</v>
      </c>
      <c r="F14" s="13" t="s">
        <v>1138</v>
      </c>
      <c r="G14" s="14">
        <v>11000</v>
      </c>
      <c r="H14">
        <v>0</v>
      </c>
      <c r="I14" s="14">
        <f>+G14+H14</f>
        <v>11000</v>
      </c>
      <c r="J14">
        <f>+I14*2.87%</f>
        <v>315.7</v>
      </c>
      <c r="K14" s="7"/>
      <c r="L14">
        <f>+I14*3.04%</f>
        <v>334.4</v>
      </c>
      <c r="M14">
        <v>25</v>
      </c>
      <c r="N14" s="7">
        <f>+J14+K14+L14+M14</f>
        <v>675.09999999999991</v>
      </c>
      <c r="O14" s="14">
        <f>+I14-N14</f>
        <v>10324.9</v>
      </c>
    </row>
    <row r="15" spans="1:16" ht="30" x14ac:dyDescent="0.25">
      <c r="A15" s="1">
        <v>8</v>
      </c>
      <c r="B15" s="1" t="s">
        <v>1189</v>
      </c>
      <c r="C15" s="1" t="s">
        <v>1188</v>
      </c>
      <c r="D15" s="1" t="s">
        <v>1120</v>
      </c>
      <c r="E15" s="13" t="s">
        <v>36</v>
      </c>
      <c r="F15" s="13" t="s">
        <v>37</v>
      </c>
      <c r="G15" s="14">
        <v>20000</v>
      </c>
      <c r="H15"/>
      <c r="I15" s="14">
        <v>20000</v>
      </c>
      <c r="J15">
        <f>+I15*2.87%</f>
        <v>574</v>
      </c>
      <c r="K15" s="7"/>
      <c r="L15">
        <f t="shared" si="2"/>
        <v>608</v>
      </c>
      <c r="M15">
        <v>25</v>
      </c>
      <c r="N15" s="7">
        <f t="shared" si="3"/>
        <v>1207</v>
      </c>
      <c r="O15" s="14">
        <f t="shared" si="4"/>
        <v>18793</v>
      </c>
    </row>
    <row r="16" spans="1:16" ht="30" x14ac:dyDescent="0.25">
      <c r="A16" s="1">
        <v>9</v>
      </c>
      <c r="B16" s="1" t="s">
        <v>1190</v>
      </c>
      <c r="C16" s="1" t="s">
        <v>1188</v>
      </c>
      <c r="D16" s="1" t="s">
        <v>41</v>
      </c>
      <c r="E16" s="13" t="s">
        <v>36</v>
      </c>
      <c r="F16" s="13" t="s">
        <v>37</v>
      </c>
      <c r="G16" s="14">
        <v>25000</v>
      </c>
      <c r="H16">
        <v>0</v>
      </c>
      <c r="I16" s="14">
        <v>25000</v>
      </c>
      <c r="J16">
        <f>+I16*2.87%</f>
        <v>717.5</v>
      </c>
      <c r="K16" s="7"/>
      <c r="L16">
        <f t="shared" si="2"/>
        <v>760</v>
      </c>
      <c r="M16">
        <v>25</v>
      </c>
      <c r="N16" s="7">
        <f t="shared" si="3"/>
        <v>1502.5</v>
      </c>
      <c r="O16" s="14">
        <f>+I16-N16</f>
        <v>23497.5</v>
      </c>
    </row>
    <row r="17" spans="1:15" x14ac:dyDescent="0.25">
      <c r="A17" s="1">
        <v>10</v>
      </c>
      <c r="B17" s="1" t="s">
        <v>1191</v>
      </c>
      <c r="C17" s="1" t="s">
        <v>1188</v>
      </c>
      <c r="D17" s="1" t="s">
        <v>1192</v>
      </c>
      <c r="E17" s="13" t="s">
        <v>28</v>
      </c>
      <c r="F17" s="13" t="s">
        <v>1138</v>
      </c>
      <c r="G17" s="14">
        <v>10000</v>
      </c>
      <c r="H17">
        <v>0</v>
      </c>
      <c r="I17" s="14">
        <f>+G17+H17</f>
        <v>10000</v>
      </c>
      <c r="J17">
        <f>+I17*2.87%</f>
        <v>287</v>
      </c>
      <c r="K17" s="7"/>
      <c r="L17">
        <f t="shared" si="2"/>
        <v>304</v>
      </c>
      <c r="M17">
        <v>25</v>
      </c>
      <c r="N17" s="7">
        <f t="shared" si="3"/>
        <v>616</v>
      </c>
      <c r="O17" s="14">
        <f>+I17-N17</f>
        <v>9384</v>
      </c>
    </row>
    <row r="18" spans="1:15" ht="30" x14ac:dyDescent="0.25">
      <c r="A18" s="1">
        <v>11</v>
      </c>
      <c r="B18" s="1" t="s">
        <v>1195</v>
      </c>
      <c r="C18" s="1" t="s">
        <v>526</v>
      </c>
      <c r="D18" s="1" t="s">
        <v>103</v>
      </c>
      <c r="E18" s="35" t="s">
        <v>36</v>
      </c>
      <c r="F18" s="13" t="s">
        <v>1138</v>
      </c>
      <c r="G18" s="14">
        <v>11000</v>
      </c>
      <c r="H18">
        <v>0</v>
      </c>
      <c r="I18" s="14">
        <f t="shared" si="0"/>
        <v>11000</v>
      </c>
      <c r="J18">
        <f t="shared" si="1"/>
        <v>315.7</v>
      </c>
      <c r="K18" s="7"/>
      <c r="L18">
        <f t="shared" si="2"/>
        <v>334.4</v>
      </c>
      <c r="M18">
        <f>1670+25</f>
        <v>1695</v>
      </c>
      <c r="N18" s="7">
        <f t="shared" si="3"/>
        <v>2345.1</v>
      </c>
      <c r="O18" s="14">
        <f t="shared" si="4"/>
        <v>8654.9</v>
      </c>
    </row>
    <row r="19" spans="1:15" ht="30" x14ac:dyDescent="0.25">
      <c r="A19" s="1">
        <v>12</v>
      </c>
      <c r="B19" s="1" t="s">
        <v>1198</v>
      </c>
      <c r="C19" s="1" t="s">
        <v>526</v>
      </c>
      <c r="D19" s="1" t="s">
        <v>1199</v>
      </c>
      <c r="E19" s="13" t="s">
        <v>36</v>
      </c>
      <c r="F19" s="13" t="s">
        <v>1138</v>
      </c>
      <c r="G19" s="14">
        <v>11000</v>
      </c>
      <c r="H19">
        <v>0</v>
      </c>
      <c r="I19" s="14">
        <f t="shared" si="0"/>
        <v>11000</v>
      </c>
      <c r="J19">
        <f t="shared" si="1"/>
        <v>315.7</v>
      </c>
      <c r="K19" s="7"/>
      <c r="L19">
        <f t="shared" si="2"/>
        <v>334.4</v>
      </c>
      <c r="M19">
        <v>25</v>
      </c>
      <c r="N19" s="7">
        <f t="shared" si="3"/>
        <v>675.09999999999991</v>
      </c>
      <c r="O19" s="14">
        <f t="shared" si="4"/>
        <v>10324.9</v>
      </c>
    </row>
    <row r="20" spans="1:15" ht="30" x14ac:dyDescent="0.25">
      <c r="A20" s="1">
        <v>13</v>
      </c>
      <c r="B20" s="1" t="s">
        <v>1200</v>
      </c>
      <c r="C20" s="1" t="s">
        <v>526</v>
      </c>
      <c r="D20" s="1" t="s">
        <v>258</v>
      </c>
      <c r="E20" s="13" t="s">
        <v>36</v>
      </c>
      <c r="F20" s="13" t="s">
        <v>1138</v>
      </c>
      <c r="G20" s="14">
        <v>15000</v>
      </c>
      <c r="H20">
        <v>0</v>
      </c>
      <c r="I20" s="14">
        <f t="shared" si="0"/>
        <v>15000</v>
      </c>
      <c r="J20">
        <f t="shared" si="1"/>
        <v>430.5</v>
      </c>
      <c r="K20" s="7"/>
      <c r="L20">
        <f t="shared" si="2"/>
        <v>456</v>
      </c>
      <c r="M20">
        <v>25</v>
      </c>
      <c r="N20" s="7">
        <f t="shared" si="3"/>
        <v>911.5</v>
      </c>
      <c r="O20" s="14">
        <f t="shared" si="4"/>
        <v>14088.5</v>
      </c>
    </row>
    <row r="21" spans="1:15" ht="30" x14ac:dyDescent="0.25">
      <c r="A21" s="1">
        <v>14</v>
      </c>
      <c r="B21" s="1" t="s">
        <v>1321</v>
      </c>
      <c r="C21" s="1" t="s">
        <v>526</v>
      </c>
      <c r="D21" s="1" t="s">
        <v>103</v>
      </c>
      <c r="E21" s="13" t="s">
        <v>36</v>
      </c>
      <c r="F21" s="13" t="s">
        <v>1138</v>
      </c>
      <c r="G21" s="14">
        <v>11000</v>
      </c>
      <c r="H21">
        <v>0</v>
      </c>
      <c r="I21" s="14">
        <f t="shared" ref="I21" si="5">+G21+H21</f>
        <v>11000</v>
      </c>
      <c r="J21">
        <f t="shared" ref="J21" si="6">+I21*2.87%</f>
        <v>315.7</v>
      </c>
      <c r="K21" s="7"/>
      <c r="L21">
        <f>+I21*3.04%</f>
        <v>334.4</v>
      </c>
      <c r="M21">
        <v>25</v>
      </c>
      <c r="N21" s="7">
        <f>+J21+K21+L21+M21</f>
        <v>675.09999999999991</v>
      </c>
      <c r="O21" s="14">
        <f>+I21-N21</f>
        <v>10324.9</v>
      </c>
    </row>
    <row r="22" spans="1:15" x14ac:dyDescent="0.25">
      <c r="A22" s="1">
        <v>15</v>
      </c>
      <c r="B22" s="1" t="s">
        <v>1201</v>
      </c>
      <c r="C22" s="1" t="s">
        <v>477</v>
      </c>
      <c r="D22" s="1" t="s">
        <v>41</v>
      </c>
      <c r="E22" s="13" t="s">
        <v>28</v>
      </c>
      <c r="F22" s="13" t="s">
        <v>1138</v>
      </c>
      <c r="G22" s="14">
        <v>30000</v>
      </c>
      <c r="H22">
        <v>0</v>
      </c>
      <c r="I22" s="14">
        <f t="shared" si="0"/>
        <v>30000</v>
      </c>
      <c r="J22">
        <f t="shared" si="1"/>
        <v>861</v>
      </c>
      <c r="K22" s="7"/>
      <c r="L22">
        <f t="shared" si="2"/>
        <v>912</v>
      </c>
      <c r="M22">
        <v>25</v>
      </c>
      <c r="N22" s="7">
        <f t="shared" si="3"/>
        <v>1798</v>
      </c>
      <c r="O22" s="14">
        <f t="shared" si="4"/>
        <v>28202</v>
      </c>
    </row>
    <row r="23" spans="1:15" ht="30" x14ac:dyDescent="0.25">
      <c r="A23" s="1">
        <v>16</v>
      </c>
      <c r="B23" s="1" t="s">
        <v>1203</v>
      </c>
      <c r="C23" s="1" t="s">
        <v>477</v>
      </c>
      <c r="D23" s="1" t="s">
        <v>1184</v>
      </c>
      <c r="E23" s="13" t="s">
        <v>36</v>
      </c>
      <c r="F23" s="13" t="s">
        <v>1138</v>
      </c>
      <c r="G23" s="14">
        <v>15000</v>
      </c>
      <c r="H23">
        <v>0</v>
      </c>
      <c r="I23" s="14">
        <f t="shared" si="0"/>
        <v>15000</v>
      </c>
      <c r="J23">
        <f t="shared" si="1"/>
        <v>430.5</v>
      </c>
      <c r="K23" s="7"/>
      <c r="L23">
        <f t="shared" si="2"/>
        <v>456</v>
      </c>
      <c r="M23">
        <v>25</v>
      </c>
      <c r="N23" s="7">
        <f t="shared" si="3"/>
        <v>911.5</v>
      </c>
      <c r="O23" s="14">
        <f t="shared" si="4"/>
        <v>14088.5</v>
      </c>
    </row>
    <row r="24" spans="1:15" ht="30" x14ac:dyDescent="0.25">
      <c r="A24" s="1">
        <v>17</v>
      </c>
      <c r="B24" s="1" t="s">
        <v>1204</v>
      </c>
      <c r="C24" s="1" t="s">
        <v>477</v>
      </c>
      <c r="D24" s="1" t="s">
        <v>1184</v>
      </c>
      <c r="E24" s="13" t="s">
        <v>36</v>
      </c>
      <c r="F24" s="13" t="s">
        <v>1138</v>
      </c>
      <c r="G24" s="14">
        <v>15000</v>
      </c>
      <c r="H24">
        <v>0</v>
      </c>
      <c r="I24" s="14">
        <f t="shared" si="0"/>
        <v>15000</v>
      </c>
      <c r="J24">
        <f t="shared" si="1"/>
        <v>430.5</v>
      </c>
      <c r="K24" s="7"/>
      <c r="L24">
        <f t="shared" si="2"/>
        <v>456</v>
      </c>
      <c r="M24">
        <v>25</v>
      </c>
      <c r="N24" s="7">
        <f t="shared" si="3"/>
        <v>911.5</v>
      </c>
      <c r="O24" s="14">
        <f t="shared" si="4"/>
        <v>14088.5</v>
      </c>
    </row>
    <row r="25" spans="1:15" ht="30" x14ac:dyDescent="0.25">
      <c r="A25" s="1">
        <v>18</v>
      </c>
      <c r="B25" s="1" t="s">
        <v>1205</v>
      </c>
      <c r="C25" s="1" t="s">
        <v>477</v>
      </c>
      <c r="D25" s="1" t="s">
        <v>1184</v>
      </c>
      <c r="E25" s="13" t="s">
        <v>36</v>
      </c>
      <c r="F25" s="13" t="s">
        <v>1138</v>
      </c>
      <c r="G25" s="14">
        <v>15000</v>
      </c>
      <c r="H25">
        <v>0</v>
      </c>
      <c r="I25" s="14">
        <f t="shared" si="0"/>
        <v>15000</v>
      </c>
      <c r="J25">
        <f t="shared" si="1"/>
        <v>430.5</v>
      </c>
      <c r="K25" s="7"/>
      <c r="L25">
        <f t="shared" si="2"/>
        <v>456</v>
      </c>
      <c r="M25">
        <v>25</v>
      </c>
      <c r="N25" s="7">
        <f t="shared" si="3"/>
        <v>911.5</v>
      </c>
      <c r="O25" s="14">
        <f t="shared" si="4"/>
        <v>14088.5</v>
      </c>
    </row>
    <row r="26" spans="1:15" ht="30" x14ac:dyDescent="0.25">
      <c r="A26" s="1">
        <v>19</v>
      </c>
      <c r="B26" s="1" t="s">
        <v>1206</v>
      </c>
      <c r="C26" s="1" t="s">
        <v>477</v>
      </c>
      <c r="D26" s="1" t="s">
        <v>1186</v>
      </c>
      <c r="E26" s="13" t="s">
        <v>36</v>
      </c>
      <c r="F26" s="13" t="s">
        <v>1138</v>
      </c>
      <c r="G26" s="14">
        <v>15000</v>
      </c>
      <c r="H26">
        <v>0</v>
      </c>
      <c r="I26" s="14">
        <f t="shared" si="0"/>
        <v>15000</v>
      </c>
      <c r="J26">
        <f t="shared" si="1"/>
        <v>430.5</v>
      </c>
      <c r="K26" s="7"/>
      <c r="L26">
        <f t="shared" si="2"/>
        <v>456</v>
      </c>
      <c r="M26">
        <v>25</v>
      </c>
      <c r="N26" s="7">
        <f t="shared" si="3"/>
        <v>911.5</v>
      </c>
      <c r="O26" s="14">
        <f t="shared" si="4"/>
        <v>14088.5</v>
      </c>
    </row>
    <row r="27" spans="1:15" ht="30" x14ac:dyDescent="0.25">
      <c r="A27" s="1">
        <v>20</v>
      </c>
      <c r="B27" s="1" t="s">
        <v>1208</v>
      </c>
      <c r="C27" s="1" t="s">
        <v>477</v>
      </c>
      <c r="D27" s="1" t="s">
        <v>1209</v>
      </c>
      <c r="E27" s="13" t="s">
        <v>36</v>
      </c>
      <c r="F27" s="13" t="s">
        <v>1138</v>
      </c>
      <c r="G27" s="14">
        <v>11000</v>
      </c>
      <c r="H27">
        <v>0</v>
      </c>
      <c r="I27" s="14">
        <f>+G27+H27</f>
        <v>11000</v>
      </c>
      <c r="J27">
        <f t="shared" si="1"/>
        <v>315.7</v>
      </c>
      <c r="K27" s="7"/>
      <c r="L27">
        <f t="shared" si="2"/>
        <v>334.4</v>
      </c>
      <c r="M27">
        <v>25</v>
      </c>
      <c r="N27" s="7">
        <f t="shared" si="3"/>
        <v>675.09999999999991</v>
      </c>
      <c r="O27" s="14">
        <f t="shared" si="4"/>
        <v>10324.9</v>
      </c>
    </row>
    <row r="28" spans="1:15" ht="30" x14ac:dyDescent="0.25">
      <c r="A28" s="1">
        <v>21</v>
      </c>
      <c r="B28" s="1" t="s">
        <v>1210</v>
      </c>
      <c r="C28" s="1" t="s">
        <v>636</v>
      </c>
      <c r="D28" s="1" t="s">
        <v>1184</v>
      </c>
      <c r="E28" s="13" t="s">
        <v>36</v>
      </c>
      <c r="F28" s="13" t="s">
        <v>37</v>
      </c>
      <c r="G28" s="14">
        <v>15000</v>
      </c>
      <c r="H28">
        <v>0</v>
      </c>
      <c r="I28" s="14">
        <f t="shared" si="0"/>
        <v>15000</v>
      </c>
      <c r="J28">
        <f t="shared" si="1"/>
        <v>430.5</v>
      </c>
      <c r="K28" s="7"/>
      <c r="L28">
        <f t="shared" si="2"/>
        <v>456</v>
      </c>
      <c r="M28">
        <v>25</v>
      </c>
      <c r="N28" s="7">
        <f t="shared" si="3"/>
        <v>911.5</v>
      </c>
      <c r="O28" s="14">
        <f t="shared" si="4"/>
        <v>14088.5</v>
      </c>
    </row>
    <row r="29" spans="1:15" ht="30" x14ac:dyDescent="0.25">
      <c r="A29" s="1">
        <v>22</v>
      </c>
      <c r="B29" s="1" t="s">
        <v>1211</v>
      </c>
      <c r="C29" s="1" t="s">
        <v>636</v>
      </c>
      <c r="D29" s="1" t="s">
        <v>1184</v>
      </c>
      <c r="E29" s="13" t="s">
        <v>36</v>
      </c>
      <c r="F29" s="13" t="s">
        <v>1138</v>
      </c>
      <c r="G29" s="14">
        <v>15000</v>
      </c>
      <c r="H29">
        <v>0</v>
      </c>
      <c r="I29" s="14">
        <f t="shared" si="0"/>
        <v>15000</v>
      </c>
      <c r="J29">
        <f t="shared" si="1"/>
        <v>430.5</v>
      </c>
      <c r="K29" s="7"/>
      <c r="L29">
        <f t="shared" si="2"/>
        <v>456</v>
      </c>
      <c r="M29">
        <f>1715.46+25</f>
        <v>1740.46</v>
      </c>
      <c r="N29" s="7">
        <f t="shared" si="3"/>
        <v>2626.96</v>
      </c>
      <c r="O29" s="14">
        <f t="shared" si="4"/>
        <v>12373.04</v>
      </c>
    </row>
    <row r="30" spans="1:15" ht="30" x14ac:dyDescent="0.25">
      <c r="A30" s="1">
        <v>23</v>
      </c>
      <c r="B30" s="1" t="s">
        <v>1212</v>
      </c>
      <c r="C30" s="1" t="s">
        <v>636</v>
      </c>
      <c r="D30" s="1" t="s">
        <v>1184</v>
      </c>
      <c r="E30" s="13" t="s">
        <v>36</v>
      </c>
      <c r="F30" s="13" t="s">
        <v>1138</v>
      </c>
      <c r="G30" s="14">
        <v>10000</v>
      </c>
      <c r="H30">
        <v>0</v>
      </c>
      <c r="I30" s="14">
        <f t="shared" si="0"/>
        <v>10000</v>
      </c>
      <c r="J30">
        <f t="shared" si="1"/>
        <v>287</v>
      </c>
      <c r="K30" s="7"/>
      <c r="L30">
        <f t="shared" si="2"/>
        <v>304</v>
      </c>
      <c r="M30">
        <v>25</v>
      </c>
      <c r="N30" s="7">
        <f t="shared" si="3"/>
        <v>616</v>
      </c>
      <c r="O30" s="14">
        <f t="shared" si="4"/>
        <v>9384</v>
      </c>
    </row>
    <row r="31" spans="1:15" ht="30" x14ac:dyDescent="0.25">
      <c r="A31" s="1">
        <v>24</v>
      </c>
      <c r="B31" s="1" t="s">
        <v>1213</v>
      </c>
      <c r="C31" s="1" t="s">
        <v>636</v>
      </c>
      <c r="D31" s="1" t="s">
        <v>1186</v>
      </c>
      <c r="E31" s="13" t="s">
        <v>36</v>
      </c>
      <c r="F31" s="13" t="s">
        <v>1138</v>
      </c>
      <c r="G31" s="14">
        <v>15000</v>
      </c>
      <c r="H31">
        <v>0</v>
      </c>
      <c r="I31" s="14">
        <f t="shared" si="0"/>
        <v>15000</v>
      </c>
      <c r="J31">
        <f t="shared" si="1"/>
        <v>430.5</v>
      </c>
      <c r="K31" s="7"/>
      <c r="L31">
        <f t="shared" si="2"/>
        <v>456</v>
      </c>
      <c r="M31">
        <v>25</v>
      </c>
      <c r="N31" s="7">
        <f t="shared" si="3"/>
        <v>911.5</v>
      </c>
      <c r="O31" s="14">
        <f t="shared" si="4"/>
        <v>14088.5</v>
      </c>
    </row>
    <row r="32" spans="1:15" ht="30" x14ac:dyDescent="0.25">
      <c r="A32" s="1">
        <v>25</v>
      </c>
      <c r="B32" s="1" t="s">
        <v>1214</v>
      </c>
      <c r="C32" s="1" t="s">
        <v>636</v>
      </c>
      <c r="D32" s="1" t="s">
        <v>1184</v>
      </c>
      <c r="E32" s="13" t="s">
        <v>36</v>
      </c>
      <c r="F32" s="13" t="s">
        <v>1138</v>
      </c>
      <c r="G32" s="14">
        <v>15000</v>
      </c>
      <c r="H32">
        <v>0</v>
      </c>
      <c r="I32" s="14">
        <f t="shared" si="0"/>
        <v>15000</v>
      </c>
      <c r="J32">
        <f t="shared" si="1"/>
        <v>430.5</v>
      </c>
      <c r="K32" s="7"/>
      <c r="L32">
        <f t="shared" si="2"/>
        <v>456</v>
      </c>
      <c r="M32">
        <v>25</v>
      </c>
      <c r="N32" s="7">
        <f t="shared" si="3"/>
        <v>911.5</v>
      </c>
      <c r="O32" s="14">
        <f t="shared" si="4"/>
        <v>14088.5</v>
      </c>
    </row>
    <row r="33" spans="1:15" ht="30" x14ac:dyDescent="0.25">
      <c r="A33" s="1">
        <v>26</v>
      </c>
      <c r="B33" s="1" t="s">
        <v>1215</v>
      </c>
      <c r="C33" s="1" t="s">
        <v>636</v>
      </c>
      <c r="D33" s="1" t="s">
        <v>1216</v>
      </c>
      <c r="E33" s="13" t="s">
        <v>36</v>
      </c>
      <c r="F33" s="13" t="s">
        <v>1138</v>
      </c>
      <c r="G33" s="14">
        <v>15000</v>
      </c>
      <c r="H33">
        <v>0</v>
      </c>
      <c r="I33" s="14">
        <f t="shared" si="0"/>
        <v>15000</v>
      </c>
      <c r="J33">
        <f t="shared" si="1"/>
        <v>430.5</v>
      </c>
      <c r="K33" s="7"/>
      <c r="L33">
        <f t="shared" si="2"/>
        <v>456</v>
      </c>
      <c r="M33">
        <v>25</v>
      </c>
      <c r="N33" s="7">
        <f t="shared" si="3"/>
        <v>911.5</v>
      </c>
      <c r="O33" s="14">
        <f t="shared" si="4"/>
        <v>14088.5</v>
      </c>
    </row>
    <row r="34" spans="1:15" ht="30" x14ac:dyDescent="0.25">
      <c r="A34" s="1">
        <v>27</v>
      </c>
      <c r="B34" s="1" t="s">
        <v>1217</v>
      </c>
      <c r="C34" s="1" t="s">
        <v>636</v>
      </c>
      <c r="D34" s="1" t="s">
        <v>47</v>
      </c>
      <c r="E34" s="13" t="s">
        <v>36</v>
      </c>
      <c r="F34" s="13" t="s">
        <v>1138</v>
      </c>
      <c r="G34" s="14">
        <v>15000</v>
      </c>
      <c r="H34">
        <v>0</v>
      </c>
      <c r="I34" s="14">
        <f t="shared" si="0"/>
        <v>15000</v>
      </c>
      <c r="J34">
        <f t="shared" si="1"/>
        <v>430.5</v>
      </c>
      <c r="K34" s="7"/>
      <c r="L34">
        <f t="shared" si="2"/>
        <v>456</v>
      </c>
      <c r="M34">
        <v>25</v>
      </c>
      <c r="N34" s="7">
        <f t="shared" si="3"/>
        <v>911.5</v>
      </c>
      <c r="O34" s="14">
        <f t="shared" si="4"/>
        <v>14088.5</v>
      </c>
    </row>
    <row r="35" spans="1:15" ht="30" x14ac:dyDescent="0.25">
      <c r="A35" s="1">
        <v>28</v>
      </c>
      <c r="B35" s="1" t="s">
        <v>1220</v>
      </c>
      <c r="C35" s="1" t="s">
        <v>636</v>
      </c>
      <c r="D35" s="1" t="s">
        <v>103</v>
      </c>
      <c r="E35" s="13" t="s">
        <v>36</v>
      </c>
      <c r="F35" s="13" t="s">
        <v>1138</v>
      </c>
      <c r="G35" s="14">
        <v>15000</v>
      </c>
      <c r="H35">
        <v>0</v>
      </c>
      <c r="I35" s="14">
        <f t="shared" si="0"/>
        <v>15000</v>
      </c>
      <c r="J35">
        <f t="shared" si="1"/>
        <v>430.5</v>
      </c>
      <c r="K35" s="7"/>
      <c r="L35">
        <f t="shared" si="2"/>
        <v>456</v>
      </c>
      <c r="M35">
        <v>25</v>
      </c>
      <c r="N35" s="7">
        <f t="shared" si="3"/>
        <v>911.5</v>
      </c>
      <c r="O35" s="14">
        <f t="shared" si="4"/>
        <v>14088.5</v>
      </c>
    </row>
    <row r="36" spans="1:15" ht="30" x14ac:dyDescent="0.25">
      <c r="A36" s="1">
        <v>29</v>
      </c>
      <c r="B36" s="1" t="s">
        <v>1221</v>
      </c>
      <c r="C36" s="1" t="s">
        <v>709</v>
      </c>
      <c r="D36" s="1" t="s">
        <v>103</v>
      </c>
      <c r="E36" s="13" t="s">
        <v>36</v>
      </c>
      <c r="F36" s="13" t="s">
        <v>1138</v>
      </c>
      <c r="G36" s="14">
        <v>21000</v>
      </c>
      <c r="H36">
        <v>0</v>
      </c>
      <c r="I36" s="14">
        <f t="shared" si="0"/>
        <v>21000</v>
      </c>
      <c r="J36">
        <f t="shared" si="1"/>
        <v>602.70000000000005</v>
      </c>
      <c r="K36" s="7"/>
      <c r="L36">
        <f t="shared" si="2"/>
        <v>638.4</v>
      </c>
      <c r="M36">
        <v>25</v>
      </c>
      <c r="N36" s="7">
        <f t="shared" si="3"/>
        <v>1266.0999999999999</v>
      </c>
      <c r="O36" s="14">
        <f t="shared" si="4"/>
        <v>19733.900000000001</v>
      </c>
    </row>
    <row r="37" spans="1:15" x14ac:dyDescent="0.25">
      <c r="A37" s="1">
        <v>30</v>
      </c>
      <c r="B37" s="1" t="s">
        <v>1223</v>
      </c>
      <c r="C37" s="1" t="s">
        <v>636</v>
      </c>
      <c r="D37" s="1" t="s">
        <v>258</v>
      </c>
      <c r="E37" s="13" t="s">
        <v>28</v>
      </c>
      <c r="F37" s="13" t="s">
        <v>1138</v>
      </c>
      <c r="G37" s="14">
        <v>11000</v>
      </c>
      <c r="H37">
        <v>0</v>
      </c>
      <c r="I37" s="14">
        <f>+G37+H37</f>
        <v>11000</v>
      </c>
      <c r="J37">
        <f>+I37*2.87%</f>
        <v>315.7</v>
      </c>
      <c r="K37" s="7"/>
      <c r="L37">
        <f>+I37*3.04%</f>
        <v>334.4</v>
      </c>
      <c r="M37">
        <v>25</v>
      </c>
      <c r="N37" s="7">
        <f>+J37+K37+L37+M37</f>
        <v>675.09999999999991</v>
      </c>
      <c r="O37" s="14">
        <f>+I37-N37</f>
        <v>10324.9</v>
      </c>
    </row>
    <row r="38" spans="1:15" x14ac:dyDescent="0.25">
      <c r="A38" s="1">
        <v>31</v>
      </c>
      <c r="B38" s="1" t="s">
        <v>1224</v>
      </c>
      <c r="C38" s="1" t="s">
        <v>1225</v>
      </c>
      <c r="D38" s="1" t="s">
        <v>67</v>
      </c>
      <c r="E38" s="13" t="s">
        <v>28</v>
      </c>
      <c r="F38" s="13" t="s">
        <v>37</v>
      </c>
      <c r="G38" s="14">
        <v>22050</v>
      </c>
      <c r="H38">
        <v>0</v>
      </c>
      <c r="I38" s="14">
        <f t="shared" si="0"/>
        <v>22050</v>
      </c>
      <c r="J38">
        <f t="shared" si="1"/>
        <v>632.83500000000004</v>
      </c>
      <c r="K38" s="7"/>
      <c r="L38">
        <f t="shared" si="2"/>
        <v>670.32</v>
      </c>
      <c r="M38">
        <v>25</v>
      </c>
      <c r="N38" s="7">
        <f t="shared" si="3"/>
        <v>1328.1550000000002</v>
      </c>
      <c r="O38" s="14">
        <v>20721.84</v>
      </c>
    </row>
    <row r="39" spans="1:15" ht="30" x14ac:dyDescent="0.25">
      <c r="A39" s="1">
        <v>32</v>
      </c>
      <c r="B39" s="1" t="s">
        <v>1229</v>
      </c>
      <c r="C39" s="1" t="s">
        <v>417</v>
      </c>
      <c r="D39" s="1" t="s">
        <v>1120</v>
      </c>
      <c r="E39" s="13" t="s">
        <v>36</v>
      </c>
      <c r="F39" s="13" t="s">
        <v>1138</v>
      </c>
      <c r="G39" s="14">
        <v>15000</v>
      </c>
      <c r="H39">
        <v>0</v>
      </c>
      <c r="I39" s="14">
        <f t="shared" si="0"/>
        <v>15000</v>
      </c>
      <c r="J39">
        <f t="shared" si="1"/>
        <v>430.5</v>
      </c>
      <c r="K39" s="7"/>
      <c r="L39">
        <f t="shared" si="2"/>
        <v>456</v>
      </c>
      <c r="M39">
        <v>25</v>
      </c>
      <c r="N39" s="7">
        <f t="shared" si="3"/>
        <v>911.5</v>
      </c>
      <c r="O39" s="14">
        <f t="shared" si="4"/>
        <v>14088.5</v>
      </c>
    </row>
    <row r="40" spans="1:15" x14ac:dyDescent="0.25">
      <c r="A40" s="1">
        <v>33</v>
      </c>
      <c r="B40" s="1" t="s">
        <v>1230</v>
      </c>
      <c r="C40" s="1" t="s">
        <v>417</v>
      </c>
      <c r="D40" s="1" t="s">
        <v>41</v>
      </c>
      <c r="E40" s="13" t="s">
        <v>28</v>
      </c>
      <c r="F40" s="13" t="s">
        <v>1138</v>
      </c>
      <c r="G40" s="14">
        <v>25000</v>
      </c>
      <c r="H40"/>
      <c r="I40" s="14">
        <v>25000</v>
      </c>
      <c r="J40">
        <f t="shared" si="1"/>
        <v>717.5</v>
      </c>
      <c r="K40" s="7"/>
      <c r="L40">
        <f t="shared" si="2"/>
        <v>760</v>
      </c>
      <c r="M40">
        <v>25</v>
      </c>
      <c r="N40" s="7">
        <f t="shared" si="3"/>
        <v>1502.5</v>
      </c>
      <c r="O40" s="14">
        <f t="shared" si="4"/>
        <v>23497.5</v>
      </c>
    </row>
    <row r="41" spans="1:15" ht="30" x14ac:dyDescent="0.25">
      <c r="A41" s="1">
        <v>34</v>
      </c>
      <c r="B41" s="1" t="s">
        <v>1233</v>
      </c>
      <c r="C41" s="1" t="s">
        <v>771</v>
      </c>
      <c r="D41" s="1" t="s">
        <v>1216</v>
      </c>
      <c r="E41" s="13" t="s">
        <v>36</v>
      </c>
      <c r="F41" s="13" t="s">
        <v>1138</v>
      </c>
      <c r="G41" s="14">
        <v>10000</v>
      </c>
      <c r="H41">
        <v>0</v>
      </c>
      <c r="I41" s="14">
        <f t="shared" ref="I41:I57" si="7">+G41+H41</f>
        <v>10000</v>
      </c>
      <c r="J41">
        <f t="shared" si="1"/>
        <v>287</v>
      </c>
      <c r="K41" s="7"/>
      <c r="L41">
        <f t="shared" si="2"/>
        <v>304</v>
      </c>
      <c r="M41">
        <v>25</v>
      </c>
      <c r="N41" s="7">
        <f t="shared" si="3"/>
        <v>616</v>
      </c>
      <c r="O41" s="14">
        <f t="shared" si="4"/>
        <v>9384</v>
      </c>
    </row>
    <row r="42" spans="1:15" ht="30" x14ac:dyDescent="0.25">
      <c r="A42" s="1">
        <v>35</v>
      </c>
      <c r="B42" s="1" t="s">
        <v>1234</v>
      </c>
      <c r="C42" s="1" t="s">
        <v>771</v>
      </c>
      <c r="D42" s="1" t="s">
        <v>1186</v>
      </c>
      <c r="E42" s="13" t="s">
        <v>36</v>
      </c>
      <c r="F42" s="13" t="s">
        <v>1138</v>
      </c>
      <c r="G42" s="14">
        <v>10000</v>
      </c>
      <c r="H42"/>
      <c r="I42" s="14">
        <f t="shared" si="7"/>
        <v>10000</v>
      </c>
      <c r="J42">
        <f t="shared" si="1"/>
        <v>287</v>
      </c>
      <c r="K42" s="7"/>
      <c r="L42">
        <f t="shared" si="2"/>
        <v>304</v>
      </c>
      <c r="M42">
        <v>25</v>
      </c>
      <c r="N42" s="7">
        <f t="shared" si="3"/>
        <v>616</v>
      </c>
      <c r="O42" s="14">
        <f t="shared" si="4"/>
        <v>9384</v>
      </c>
    </row>
    <row r="43" spans="1:15" ht="30" x14ac:dyDescent="0.25">
      <c r="A43" s="1">
        <v>36</v>
      </c>
      <c r="B43" s="1" t="s">
        <v>1235</v>
      </c>
      <c r="C43" s="1" t="s">
        <v>771</v>
      </c>
      <c r="D43" s="1" t="s">
        <v>1216</v>
      </c>
      <c r="E43" s="13" t="s">
        <v>36</v>
      </c>
      <c r="F43" s="13" t="s">
        <v>1138</v>
      </c>
      <c r="G43" s="14">
        <v>10000</v>
      </c>
      <c r="H43">
        <v>0</v>
      </c>
      <c r="I43" s="14">
        <f t="shared" si="7"/>
        <v>10000</v>
      </c>
      <c r="J43">
        <f t="shared" si="1"/>
        <v>287</v>
      </c>
      <c r="K43" s="7"/>
      <c r="L43">
        <f t="shared" si="2"/>
        <v>304</v>
      </c>
      <c r="M43">
        <v>25</v>
      </c>
      <c r="N43" s="7">
        <f t="shared" si="3"/>
        <v>616</v>
      </c>
      <c r="O43" s="14">
        <f t="shared" si="4"/>
        <v>9384</v>
      </c>
    </row>
    <row r="44" spans="1:15" ht="30" x14ac:dyDescent="0.25">
      <c r="A44" s="1">
        <v>37</v>
      </c>
      <c r="B44" s="1" t="s">
        <v>1236</v>
      </c>
      <c r="C44" s="1" t="s">
        <v>771</v>
      </c>
      <c r="D44" s="1" t="s">
        <v>1184</v>
      </c>
      <c r="E44" s="13" t="s">
        <v>36</v>
      </c>
      <c r="F44" s="13" t="s">
        <v>37</v>
      </c>
      <c r="G44" s="14">
        <v>10000</v>
      </c>
      <c r="H44">
        <v>0</v>
      </c>
      <c r="I44" s="14">
        <f t="shared" si="7"/>
        <v>10000</v>
      </c>
      <c r="J44">
        <f t="shared" si="1"/>
        <v>287</v>
      </c>
      <c r="K44" s="7"/>
      <c r="L44">
        <f t="shared" si="2"/>
        <v>304</v>
      </c>
      <c r="M44">
        <v>25</v>
      </c>
      <c r="N44" s="7">
        <f t="shared" si="3"/>
        <v>616</v>
      </c>
      <c r="O44" s="14">
        <f t="shared" si="4"/>
        <v>9384</v>
      </c>
    </row>
    <row r="45" spans="1:15" ht="30" x14ac:dyDescent="0.25">
      <c r="A45" s="1">
        <v>38</v>
      </c>
      <c r="B45" s="1" t="s">
        <v>1237</v>
      </c>
      <c r="C45" s="1" t="s">
        <v>771</v>
      </c>
      <c r="D45" s="1" t="s">
        <v>1184</v>
      </c>
      <c r="E45" s="13" t="s">
        <v>36</v>
      </c>
      <c r="F45" s="13" t="s">
        <v>1138</v>
      </c>
      <c r="G45" s="14">
        <v>10000</v>
      </c>
      <c r="H45">
        <v>0</v>
      </c>
      <c r="I45" s="14">
        <f t="shared" si="7"/>
        <v>10000</v>
      </c>
      <c r="J45">
        <f t="shared" si="1"/>
        <v>287</v>
      </c>
      <c r="K45" s="7"/>
      <c r="L45">
        <f t="shared" si="2"/>
        <v>304</v>
      </c>
      <c r="M45">
        <v>25</v>
      </c>
      <c r="N45" s="7">
        <f t="shared" si="3"/>
        <v>616</v>
      </c>
      <c r="O45" s="14">
        <f t="shared" si="4"/>
        <v>9384</v>
      </c>
    </row>
    <row r="46" spans="1:15" ht="30" x14ac:dyDescent="0.25">
      <c r="A46" s="1">
        <v>39</v>
      </c>
      <c r="B46" s="1" t="s">
        <v>1307</v>
      </c>
      <c r="C46" s="1" t="s">
        <v>771</v>
      </c>
      <c r="D46" s="1" t="s">
        <v>1184</v>
      </c>
      <c r="E46" s="13" t="s">
        <v>36</v>
      </c>
      <c r="F46" s="13" t="s">
        <v>1138</v>
      </c>
      <c r="G46" s="14">
        <v>10000</v>
      </c>
      <c r="H46">
        <v>0</v>
      </c>
      <c r="I46" s="14">
        <f t="shared" si="7"/>
        <v>10000</v>
      </c>
      <c r="J46">
        <f t="shared" si="1"/>
        <v>287</v>
      </c>
      <c r="K46" s="7"/>
      <c r="L46">
        <f t="shared" si="2"/>
        <v>304</v>
      </c>
      <c r="M46">
        <v>25</v>
      </c>
      <c r="N46" s="7">
        <f t="shared" si="3"/>
        <v>616</v>
      </c>
      <c r="O46" s="14">
        <f t="shared" si="4"/>
        <v>9384</v>
      </c>
    </row>
    <row r="47" spans="1:15" ht="30" x14ac:dyDescent="0.25">
      <c r="A47" s="1">
        <v>40</v>
      </c>
      <c r="B47" s="1" t="s">
        <v>1238</v>
      </c>
      <c r="C47" s="1" t="s">
        <v>1239</v>
      </c>
      <c r="D47" s="1" t="s">
        <v>1184</v>
      </c>
      <c r="E47" s="13" t="s">
        <v>36</v>
      </c>
      <c r="F47" s="13" t="s">
        <v>1138</v>
      </c>
      <c r="G47" s="14">
        <v>15000</v>
      </c>
      <c r="H47">
        <v>0</v>
      </c>
      <c r="I47" s="14">
        <f t="shared" si="7"/>
        <v>15000</v>
      </c>
      <c r="J47">
        <f t="shared" si="1"/>
        <v>430.5</v>
      </c>
      <c r="K47" s="7"/>
      <c r="L47">
        <f t="shared" si="2"/>
        <v>456</v>
      </c>
      <c r="M47">
        <v>25</v>
      </c>
      <c r="N47" s="7">
        <f t="shared" si="3"/>
        <v>911.5</v>
      </c>
      <c r="O47" s="14">
        <f t="shared" si="4"/>
        <v>14088.5</v>
      </c>
    </row>
    <row r="48" spans="1:15" ht="30" x14ac:dyDescent="0.25">
      <c r="A48" s="1">
        <v>41</v>
      </c>
      <c r="B48" s="1" t="s">
        <v>1240</v>
      </c>
      <c r="C48" s="1" t="s">
        <v>367</v>
      </c>
      <c r="D48" s="1" t="s">
        <v>103</v>
      </c>
      <c r="E48" s="13" t="s">
        <v>36</v>
      </c>
      <c r="F48" s="13" t="s">
        <v>1138</v>
      </c>
      <c r="G48" s="14">
        <v>15000</v>
      </c>
      <c r="H48">
        <v>0</v>
      </c>
      <c r="I48" s="14">
        <f t="shared" si="7"/>
        <v>15000</v>
      </c>
      <c r="J48">
        <f t="shared" si="1"/>
        <v>430.5</v>
      </c>
      <c r="K48" s="7"/>
      <c r="L48">
        <f t="shared" si="2"/>
        <v>456</v>
      </c>
      <c r="M48">
        <v>25</v>
      </c>
      <c r="N48" s="7">
        <f t="shared" si="3"/>
        <v>911.5</v>
      </c>
      <c r="O48" s="14">
        <f t="shared" si="4"/>
        <v>14088.5</v>
      </c>
    </row>
    <row r="49" spans="1:15" ht="30" x14ac:dyDescent="0.25">
      <c r="A49" s="1">
        <v>42</v>
      </c>
      <c r="B49" s="1" t="s">
        <v>1241</v>
      </c>
      <c r="C49" s="1" t="s">
        <v>367</v>
      </c>
      <c r="D49" s="1" t="s">
        <v>103</v>
      </c>
      <c r="E49" s="13" t="s">
        <v>36</v>
      </c>
      <c r="F49" s="13" t="s">
        <v>1138</v>
      </c>
      <c r="G49" s="14">
        <v>11000</v>
      </c>
      <c r="H49">
        <v>0</v>
      </c>
      <c r="I49" s="14">
        <f t="shared" si="7"/>
        <v>11000</v>
      </c>
      <c r="J49">
        <f t="shared" si="1"/>
        <v>315.7</v>
      </c>
      <c r="K49" s="7"/>
      <c r="L49">
        <f t="shared" si="2"/>
        <v>334.4</v>
      </c>
      <c r="M49">
        <v>25</v>
      </c>
      <c r="N49" s="7">
        <f t="shared" si="3"/>
        <v>675.09999999999991</v>
      </c>
      <c r="O49" s="14">
        <f t="shared" si="4"/>
        <v>10324.9</v>
      </c>
    </row>
    <row r="50" spans="1:15" ht="30" x14ac:dyDescent="0.25">
      <c r="A50" s="1">
        <v>43</v>
      </c>
      <c r="B50" s="1" t="s">
        <v>1242</v>
      </c>
      <c r="C50" s="1" t="s">
        <v>367</v>
      </c>
      <c r="D50" s="1" t="s">
        <v>103</v>
      </c>
      <c r="E50" s="13" t="s">
        <v>36</v>
      </c>
      <c r="F50" s="13" t="s">
        <v>1138</v>
      </c>
      <c r="G50" s="14">
        <v>11000</v>
      </c>
      <c r="H50">
        <v>0</v>
      </c>
      <c r="I50" s="14">
        <f t="shared" si="7"/>
        <v>11000</v>
      </c>
      <c r="J50">
        <f t="shared" si="1"/>
        <v>315.7</v>
      </c>
      <c r="K50" s="7"/>
      <c r="L50">
        <f t="shared" si="2"/>
        <v>334.4</v>
      </c>
      <c r="M50">
        <v>25</v>
      </c>
      <c r="N50" s="7">
        <f t="shared" si="3"/>
        <v>675.09999999999991</v>
      </c>
      <c r="O50" s="14">
        <f t="shared" si="4"/>
        <v>10324.9</v>
      </c>
    </row>
    <row r="51" spans="1:15" x14ac:dyDescent="0.25">
      <c r="A51" s="1">
        <v>44</v>
      </c>
      <c r="B51" s="1" t="s">
        <v>1243</v>
      </c>
      <c r="C51" s="1" t="s">
        <v>367</v>
      </c>
      <c r="D51" s="1" t="s">
        <v>179</v>
      </c>
      <c r="E51" s="13" t="s">
        <v>28</v>
      </c>
      <c r="F51" s="13" t="s">
        <v>1138</v>
      </c>
      <c r="G51" s="14">
        <v>25000</v>
      </c>
      <c r="H51">
        <v>0</v>
      </c>
      <c r="I51" s="14">
        <f t="shared" si="7"/>
        <v>25000</v>
      </c>
      <c r="J51">
        <f t="shared" si="1"/>
        <v>717.5</v>
      </c>
      <c r="K51" s="7"/>
      <c r="L51">
        <f t="shared" si="2"/>
        <v>760</v>
      </c>
      <c r="M51">
        <v>25</v>
      </c>
      <c r="N51" s="7">
        <f t="shared" si="3"/>
        <v>1502.5</v>
      </c>
      <c r="O51" s="14">
        <f t="shared" si="4"/>
        <v>23497.5</v>
      </c>
    </row>
    <row r="52" spans="1:15" x14ac:dyDescent="0.25">
      <c r="A52" s="1">
        <v>45</v>
      </c>
      <c r="B52" s="1" t="s">
        <v>1244</v>
      </c>
      <c r="C52" s="1" t="s">
        <v>367</v>
      </c>
      <c r="D52" s="1" t="s">
        <v>41</v>
      </c>
      <c r="E52" s="13" t="s">
        <v>28</v>
      </c>
      <c r="F52" s="13" t="s">
        <v>1138</v>
      </c>
      <c r="G52" s="14">
        <v>20000</v>
      </c>
      <c r="H52">
        <v>0</v>
      </c>
      <c r="I52" s="14">
        <f t="shared" si="7"/>
        <v>20000</v>
      </c>
      <c r="J52">
        <f t="shared" si="1"/>
        <v>574</v>
      </c>
      <c r="K52" s="7"/>
      <c r="L52">
        <f t="shared" si="2"/>
        <v>608</v>
      </c>
      <c r="M52">
        <v>25</v>
      </c>
      <c r="N52" s="7">
        <f t="shared" si="3"/>
        <v>1207</v>
      </c>
      <c r="O52" s="14">
        <f t="shared" si="4"/>
        <v>18793</v>
      </c>
    </row>
    <row r="53" spans="1:15" ht="30" x14ac:dyDescent="0.25">
      <c r="A53" s="1">
        <v>46</v>
      </c>
      <c r="B53" s="1" t="s">
        <v>1251</v>
      </c>
      <c r="C53" s="1" t="s">
        <v>1245</v>
      </c>
      <c r="D53" s="1" t="s">
        <v>1252</v>
      </c>
      <c r="E53" s="13" t="s">
        <v>36</v>
      </c>
      <c r="F53" s="13" t="s">
        <v>1138</v>
      </c>
      <c r="G53" s="14">
        <v>15000</v>
      </c>
      <c r="H53">
        <v>0</v>
      </c>
      <c r="I53" s="14">
        <f t="shared" si="7"/>
        <v>15000</v>
      </c>
      <c r="J53">
        <f t="shared" si="1"/>
        <v>430.5</v>
      </c>
      <c r="K53" s="7"/>
      <c r="L53">
        <f t="shared" si="2"/>
        <v>456</v>
      </c>
      <c r="M53">
        <v>25</v>
      </c>
      <c r="N53" s="7">
        <f t="shared" si="3"/>
        <v>911.5</v>
      </c>
      <c r="O53" s="14">
        <f t="shared" si="4"/>
        <v>14088.5</v>
      </c>
    </row>
    <row r="54" spans="1:15" ht="30" x14ac:dyDescent="0.25">
      <c r="A54" s="1">
        <v>47</v>
      </c>
      <c r="B54" s="1" t="s">
        <v>1255</v>
      </c>
      <c r="C54" s="1" t="s">
        <v>223</v>
      </c>
      <c r="D54" s="1" t="s">
        <v>41</v>
      </c>
      <c r="E54" s="13" t="s">
        <v>28</v>
      </c>
      <c r="F54" s="13" t="s">
        <v>1138</v>
      </c>
      <c r="G54" s="14">
        <v>25000</v>
      </c>
      <c r="H54">
        <v>0</v>
      </c>
      <c r="I54" s="14">
        <f t="shared" si="7"/>
        <v>25000</v>
      </c>
      <c r="J54">
        <f t="shared" si="1"/>
        <v>717.5</v>
      </c>
      <c r="K54" s="7"/>
      <c r="L54">
        <f t="shared" si="2"/>
        <v>760</v>
      </c>
      <c r="M54">
        <v>25</v>
      </c>
      <c r="N54" s="7">
        <f t="shared" si="3"/>
        <v>1502.5</v>
      </c>
      <c r="O54" s="14">
        <f t="shared" si="4"/>
        <v>23497.5</v>
      </c>
    </row>
    <row r="55" spans="1:15" ht="30" x14ac:dyDescent="0.25">
      <c r="A55" s="1">
        <v>48</v>
      </c>
      <c r="B55" s="1" t="s">
        <v>1257</v>
      </c>
      <c r="C55" s="1" t="s">
        <v>223</v>
      </c>
      <c r="D55" s="1" t="s">
        <v>119</v>
      </c>
      <c r="E55" s="13" t="s">
        <v>36</v>
      </c>
      <c r="F55" s="13" t="s">
        <v>37</v>
      </c>
      <c r="G55" s="14">
        <v>11000</v>
      </c>
      <c r="H55">
        <v>0</v>
      </c>
      <c r="I55" s="14">
        <f t="shared" si="7"/>
        <v>11000</v>
      </c>
      <c r="J55">
        <f t="shared" si="1"/>
        <v>315.7</v>
      </c>
      <c r="K55" s="7"/>
      <c r="L55">
        <f t="shared" si="2"/>
        <v>334.4</v>
      </c>
      <c r="M55">
        <v>25</v>
      </c>
      <c r="N55" s="7">
        <f t="shared" si="3"/>
        <v>675.09999999999991</v>
      </c>
      <c r="O55" s="14">
        <f t="shared" si="4"/>
        <v>10324.9</v>
      </c>
    </row>
    <row r="56" spans="1:15" ht="30" x14ac:dyDescent="0.25">
      <c r="A56" s="1">
        <v>49</v>
      </c>
      <c r="B56" s="1" t="s">
        <v>1258</v>
      </c>
      <c r="C56" s="1" t="s">
        <v>223</v>
      </c>
      <c r="D56" s="1" t="s">
        <v>67</v>
      </c>
      <c r="E56" s="13" t="s">
        <v>36</v>
      </c>
      <c r="F56" s="13" t="s">
        <v>37</v>
      </c>
      <c r="G56" s="14">
        <v>13000</v>
      </c>
      <c r="H56">
        <v>0</v>
      </c>
      <c r="I56" s="14">
        <f t="shared" si="7"/>
        <v>13000</v>
      </c>
      <c r="J56">
        <f t="shared" si="1"/>
        <v>373.1</v>
      </c>
      <c r="K56" s="7"/>
      <c r="L56">
        <f t="shared" si="2"/>
        <v>395.2</v>
      </c>
      <c r="M56">
        <v>25</v>
      </c>
      <c r="N56" s="7">
        <f t="shared" si="3"/>
        <v>793.3</v>
      </c>
      <c r="O56" s="14">
        <f t="shared" si="4"/>
        <v>12206.7</v>
      </c>
    </row>
    <row r="57" spans="1:15" ht="30" x14ac:dyDescent="0.25">
      <c r="A57" s="1">
        <v>50</v>
      </c>
      <c r="B57" s="1" t="s">
        <v>1262</v>
      </c>
      <c r="C57" s="1" t="s">
        <v>1260</v>
      </c>
      <c r="D57" s="1" t="s">
        <v>86</v>
      </c>
      <c r="E57" s="13" t="s">
        <v>36</v>
      </c>
      <c r="F57" s="13" t="s">
        <v>37</v>
      </c>
      <c r="G57" s="14">
        <v>13200</v>
      </c>
      <c r="H57">
        <v>0</v>
      </c>
      <c r="I57" s="14">
        <f t="shared" si="7"/>
        <v>13200</v>
      </c>
      <c r="J57">
        <f t="shared" si="1"/>
        <v>378.84</v>
      </c>
      <c r="K57" s="7">
        <v>0</v>
      </c>
      <c r="L57">
        <f t="shared" si="2"/>
        <v>401.28</v>
      </c>
      <c r="M57">
        <f>25</f>
        <v>25</v>
      </c>
      <c r="N57" s="7">
        <f t="shared" si="3"/>
        <v>805.11999999999989</v>
      </c>
      <c r="O57" s="14">
        <f>+I57-N57</f>
        <v>12394.880000000001</v>
      </c>
    </row>
    <row r="58" spans="1:15" ht="30" x14ac:dyDescent="0.25">
      <c r="A58" s="1">
        <v>51</v>
      </c>
      <c r="B58" s="1" t="s">
        <v>1263</v>
      </c>
      <c r="C58" s="1" t="s">
        <v>1260</v>
      </c>
      <c r="D58" s="1" t="s">
        <v>258</v>
      </c>
      <c r="E58" s="13" t="s">
        <v>36</v>
      </c>
      <c r="F58" s="13" t="s">
        <v>1138</v>
      </c>
      <c r="G58" s="14">
        <v>15000</v>
      </c>
      <c r="H58">
        <v>0</v>
      </c>
      <c r="I58" s="14">
        <f>+G58+H58</f>
        <v>15000</v>
      </c>
      <c r="J58">
        <f t="shared" si="1"/>
        <v>430.5</v>
      </c>
      <c r="K58" s="7"/>
      <c r="L58">
        <f t="shared" si="2"/>
        <v>456</v>
      </c>
      <c r="M58">
        <v>25</v>
      </c>
      <c r="N58" s="7">
        <f t="shared" si="3"/>
        <v>911.5</v>
      </c>
      <c r="O58" s="14">
        <f t="shared" si="4"/>
        <v>14088.5</v>
      </c>
    </row>
    <row r="59" spans="1:15" ht="30" x14ac:dyDescent="0.25">
      <c r="A59" s="1">
        <v>52</v>
      </c>
      <c r="B59" s="1" t="s">
        <v>1266</v>
      </c>
      <c r="C59" s="1" t="s">
        <v>1265</v>
      </c>
      <c r="D59" s="1" t="s">
        <v>258</v>
      </c>
      <c r="E59" s="13" t="s">
        <v>36</v>
      </c>
      <c r="F59" s="13" t="s">
        <v>1138</v>
      </c>
      <c r="G59" s="14">
        <v>11000</v>
      </c>
      <c r="H59">
        <v>0</v>
      </c>
      <c r="I59" s="14">
        <f t="shared" ref="I59:I69" si="8">+G59+H59</f>
        <v>11000</v>
      </c>
      <c r="J59">
        <f t="shared" si="1"/>
        <v>315.7</v>
      </c>
      <c r="K59" s="7"/>
      <c r="L59">
        <f t="shared" si="2"/>
        <v>334.4</v>
      </c>
      <c r="M59">
        <v>25</v>
      </c>
      <c r="N59" s="7">
        <f t="shared" si="3"/>
        <v>675.09999999999991</v>
      </c>
      <c r="O59" s="14">
        <f t="shared" si="4"/>
        <v>10324.9</v>
      </c>
    </row>
    <row r="60" spans="1:15" ht="30" x14ac:dyDescent="0.25">
      <c r="A60" s="1">
        <v>53</v>
      </c>
      <c r="B60" s="1" t="s">
        <v>1267</v>
      </c>
      <c r="C60" s="1" t="s">
        <v>1268</v>
      </c>
      <c r="D60" s="1" t="s">
        <v>258</v>
      </c>
      <c r="E60" s="13" t="s">
        <v>36</v>
      </c>
      <c r="F60" s="13" t="s">
        <v>1138</v>
      </c>
      <c r="G60" s="14">
        <v>11000</v>
      </c>
      <c r="H60">
        <v>0</v>
      </c>
      <c r="I60" s="14">
        <f t="shared" si="8"/>
        <v>11000</v>
      </c>
      <c r="J60">
        <f t="shared" si="1"/>
        <v>315.7</v>
      </c>
      <c r="K60" s="7"/>
      <c r="L60">
        <f t="shared" si="2"/>
        <v>334.4</v>
      </c>
      <c r="M60">
        <v>25</v>
      </c>
      <c r="N60" s="7">
        <f t="shared" si="3"/>
        <v>675.09999999999991</v>
      </c>
      <c r="O60" s="14">
        <f t="shared" si="4"/>
        <v>10324.9</v>
      </c>
    </row>
    <row r="61" spans="1:15" ht="30" x14ac:dyDescent="0.25">
      <c r="A61" s="1">
        <v>54</v>
      </c>
      <c r="B61" s="1" t="s">
        <v>1269</v>
      </c>
      <c r="C61" s="1" t="s">
        <v>1268</v>
      </c>
      <c r="D61" s="1" t="s">
        <v>258</v>
      </c>
      <c r="E61" s="13" t="s">
        <v>28</v>
      </c>
      <c r="F61" s="13" t="s">
        <v>1138</v>
      </c>
      <c r="G61" s="14">
        <v>14300</v>
      </c>
      <c r="H61">
        <v>0</v>
      </c>
      <c r="I61" s="14">
        <f t="shared" si="8"/>
        <v>14300</v>
      </c>
      <c r="J61">
        <f t="shared" si="1"/>
        <v>410.41</v>
      </c>
      <c r="K61" s="7"/>
      <c r="L61">
        <f t="shared" si="2"/>
        <v>434.72</v>
      </c>
      <c r="M61">
        <v>25</v>
      </c>
      <c r="N61" s="7">
        <f t="shared" si="3"/>
        <v>870.13000000000011</v>
      </c>
      <c r="O61" s="14">
        <f t="shared" si="4"/>
        <v>13429.869999999999</v>
      </c>
    </row>
    <row r="62" spans="1:15" ht="30" x14ac:dyDescent="0.25">
      <c r="A62" s="1">
        <v>55</v>
      </c>
      <c r="B62" s="1" t="s">
        <v>1270</v>
      </c>
      <c r="C62" s="1" t="s">
        <v>1268</v>
      </c>
      <c r="D62" s="1" t="s">
        <v>258</v>
      </c>
      <c r="E62" s="13" t="s">
        <v>36</v>
      </c>
      <c r="F62" s="13" t="s">
        <v>1138</v>
      </c>
      <c r="G62" s="14">
        <v>10000</v>
      </c>
      <c r="H62">
        <v>0</v>
      </c>
      <c r="I62" s="14">
        <f t="shared" si="8"/>
        <v>10000</v>
      </c>
      <c r="J62">
        <f t="shared" si="1"/>
        <v>287</v>
      </c>
      <c r="K62" s="7"/>
      <c r="L62">
        <f t="shared" si="2"/>
        <v>304</v>
      </c>
      <c r="M62">
        <v>25</v>
      </c>
      <c r="N62" s="7">
        <f t="shared" si="3"/>
        <v>616</v>
      </c>
      <c r="O62" s="14">
        <f t="shared" si="4"/>
        <v>9384</v>
      </c>
    </row>
    <row r="63" spans="1:15" ht="30" x14ac:dyDescent="0.25">
      <c r="A63" s="1">
        <v>56</v>
      </c>
      <c r="B63" s="1" t="s">
        <v>1271</v>
      </c>
      <c r="C63" s="1" t="s">
        <v>1268</v>
      </c>
      <c r="D63" s="1" t="s">
        <v>258</v>
      </c>
      <c r="E63" s="13" t="s">
        <v>28</v>
      </c>
      <c r="F63" s="13" t="s">
        <v>1138</v>
      </c>
      <c r="G63" s="14">
        <v>14300</v>
      </c>
      <c r="H63">
        <v>0</v>
      </c>
      <c r="I63" s="14">
        <f t="shared" si="8"/>
        <v>14300</v>
      </c>
      <c r="J63">
        <f t="shared" si="1"/>
        <v>410.41</v>
      </c>
      <c r="K63" s="7"/>
      <c r="L63">
        <f t="shared" si="2"/>
        <v>434.72</v>
      </c>
      <c r="M63">
        <v>25</v>
      </c>
      <c r="N63" s="7">
        <f t="shared" si="3"/>
        <v>870.13000000000011</v>
      </c>
      <c r="O63" s="14">
        <f t="shared" si="4"/>
        <v>13429.869999999999</v>
      </c>
    </row>
    <row r="64" spans="1:15" ht="30" x14ac:dyDescent="0.25">
      <c r="A64" s="1">
        <v>57</v>
      </c>
      <c r="B64" s="1" t="s">
        <v>1317</v>
      </c>
      <c r="C64" s="1" t="s">
        <v>1268</v>
      </c>
      <c r="D64" s="1" t="s">
        <v>41</v>
      </c>
      <c r="E64" s="13" t="s">
        <v>28</v>
      </c>
      <c r="F64" s="13" t="s">
        <v>37</v>
      </c>
      <c r="G64" s="14">
        <v>35000</v>
      </c>
      <c r="H64">
        <v>0</v>
      </c>
      <c r="I64" s="14">
        <f t="shared" si="8"/>
        <v>35000</v>
      </c>
      <c r="J64">
        <f t="shared" si="1"/>
        <v>1004.5</v>
      </c>
      <c r="K64" s="7"/>
      <c r="L64">
        <f t="shared" si="2"/>
        <v>1064</v>
      </c>
      <c r="M64">
        <v>25</v>
      </c>
      <c r="N64" s="7">
        <f t="shared" si="3"/>
        <v>2093.5</v>
      </c>
      <c r="O64" s="14">
        <f t="shared" si="4"/>
        <v>32906.5</v>
      </c>
    </row>
    <row r="65" spans="1:15" ht="30" x14ac:dyDescent="0.25">
      <c r="A65" s="1">
        <v>58</v>
      </c>
      <c r="B65" s="1" t="s">
        <v>1274</v>
      </c>
      <c r="C65" s="1" t="s">
        <v>1122</v>
      </c>
      <c r="D65" s="1" t="s">
        <v>1252</v>
      </c>
      <c r="E65" s="13" t="s">
        <v>36</v>
      </c>
      <c r="F65" s="13" t="s">
        <v>1138</v>
      </c>
      <c r="G65" s="14">
        <v>20000</v>
      </c>
      <c r="H65">
        <v>0</v>
      </c>
      <c r="I65" s="14">
        <f t="shared" si="8"/>
        <v>20000</v>
      </c>
      <c r="J65">
        <f t="shared" si="1"/>
        <v>574</v>
      </c>
      <c r="K65" s="7"/>
      <c r="L65">
        <f t="shared" si="2"/>
        <v>608</v>
      </c>
      <c r="M65">
        <v>25</v>
      </c>
      <c r="N65" s="7">
        <f t="shared" si="3"/>
        <v>1207</v>
      </c>
      <c r="O65" s="14">
        <f t="shared" si="4"/>
        <v>18793</v>
      </c>
    </row>
    <row r="66" spans="1:15" ht="30" x14ac:dyDescent="0.25">
      <c r="A66" s="1">
        <v>59</v>
      </c>
      <c r="B66" s="1" t="s">
        <v>1276</v>
      </c>
      <c r="C66" s="1" t="s">
        <v>1277</v>
      </c>
      <c r="D66" s="1" t="s">
        <v>258</v>
      </c>
      <c r="E66" s="13" t="s">
        <v>36</v>
      </c>
      <c r="F66" s="13" t="s">
        <v>1138</v>
      </c>
      <c r="G66" s="14">
        <v>25000</v>
      </c>
      <c r="H66">
        <v>0</v>
      </c>
      <c r="I66" s="14">
        <f t="shared" si="8"/>
        <v>25000</v>
      </c>
      <c r="J66">
        <f t="shared" si="1"/>
        <v>717.5</v>
      </c>
      <c r="K66" s="7"/>
      <c r="L66">
        <f t="shared" si="2"/>
        <v>760</v>
      </c>
      <c r="M66">
        <v>25</v>
      </c>
      <c r="N66" s="7">
        <f t="shared" si="3"/>
        <v>1502.5</v>
      </c>
      <c r="O66" s="14">
        <f t="shared" si="4"/>
        <v>23497.5</v>
      </c>
    </row>
    <row r="67" spans="1:15" ht="30" x14ac:dyDescent="0.25">
      <c r="A67" s="1">
        <v>60</v>
      </c>
      <c r="B67" s="1" t="s">
        <v>1278</v>
      </c>
      <c r="C67" s="1" t="s">
        <v>1122</v>
      </c>
      <c r="D67" s="1" t="s">
        <v>258</v>
      </c>
      <c r="E67" s="13" t="s">
        <v>36</v>
      </c>
      <c r="F67" s="13" t="s">
        <v>1138</v>
      </c>
      <c r="G67" s="14">
        <v>11000</v>
      </c>
      <c r="H67">
        <v>0</v>
      </c>
      <c r="I67" s="14">
        <f t="shared" si="8"/>
        <v>11000</v>
      </c>
      <c r="J67">
        <f t="shared" si="1"/>
        <v>315.7</v>
      </c>
      <c r="K67" s="7"/>
      <c r="L67">
        <f t="shared" si="2"/>
        <v>334.4</v>
      </c>
      <c r="M67">
        <f>25+1715.46</f>
        <v>1740.46</v>
      </c>
      <c r="N67" s="7">
        <f t="shared" si="3"/>
        <v>2390.56</v>
      </c>
      <c r="O67" s="14">
        <f t="shared" si="4"/>
        <v>8609.44</v>
      </c>
    </row>
    <row r="68" spans="1:15" ht="30" x14ac:dyDescent="0.25">
      <c r="A68" s="1">
        <v>61</v>
      </c>
      <c r="B68" s="1" t="s">
        <v>1292</v>
      </c>
      <c r="C68" s="1" t="s">
        <v>1122</v>
      </c>
      <c r="D68" s="1" t="s">
        <v>1252</v>
      </c>
      <c r="E68" s="13" t="s">
        <v>36</v>
      </c>
      <c r="F68" s="13" t="s">
        <v>1138</v>
      </c>
      <c r="G68" s="14">
        <v>15000</v>
      </c>
      <c r="H68">
        <v>0</v>
      </c>
      <c r="I68" s="14">
        <f t="shared" si="8"/>
        <v>15000</v>
      </c>
      <c r="J68">
        <f t="shared" si="1"/>
        <v>430.5</v>
      </c>
      <c r="K68" s="7"/>
      <c r="L68">
        <f t="shared" si="2"/>
        <v>456</v>
      </c>
      <c r="M68">
        <v>25</v>
      </c>
      <c r="N68" s="7">
        <f t="shared" si="3"/>
        <v>911.5</v>
      </c>
      <c r="O68" s="14">
        <f t="shared" si="4"/>
        <v>14088.5</v>
      </c>
    </row>
    <row r="69" spans="1:15" ht="30" x14ac:dyDescent="0.25">
      <c r="A69" s="1">
        <v>62</v>
      </c>
      <c r="B69" s="1" t="s">
        <v>1293</v>
      </c>
      <c r="C69" s="1" t="s">
        <v>1294</v>
      </c>
      <c r="D69" s="1" t="s">
        <v>1295</v>
      </c>
      <c r="E69" s="13" t="s">
        <v>36</v>
      </c>
      <c r="F69" s="13" t="s">
        <v>1138</v>
      </c>
      <c r="G69" s="14">
        <v>11000</v>
      </c>
      <c r="H69">
        <v>0</v>
      </c>
      <c r="I69" s="14">
        <f t="shared" si="8"/>
        <v>11000</v>
      </c>
      <c r="J69">
        <f t="shared" si="1"/>
        <v>315.7</v>
      </c>
      <c r="K69" s="7"/>
      <c r="L69">
        <f t="shared" si="2"/>
        <v>334.4</v>
      </c>
      <c r="M69">
        <v>25</v>
      </c>
      <c r="N69" s="7">
        <f t="shared" si="3"/>
        <v>675.09999999999991</v>
      </c>
      <c r="O69" s="14">
        <f t="shared" si="4"/>
        <v>10324.9</v>
      </c>
    </row>
    <row r="70" spans="1:15" ht="30" x14ac:dyDescent="0.25">
      <c r="A70" s="1">
        <v>63</v>
      </c>
      <c r="B70" s="1" t="s">
        <v>1296</v>
      </c>
      <c r="C70" s="1" t="s">
        <v>1294</v>
      </c>
      <c r="D70" s="1" t="s">
        <v>258</v>
      </c>
      <c r="E70" s="13" t="s">
        <v>36</v>
      </c>
      <c r="F70" s="13" t="s">
        <v>1138</v>
      </c>
      <c r="G70" s="14">
        <v>11000</v>
      </c>
      <c r="H70">
        <v>0</v>
      </c>
      <c r="I70" s="14">
        <f>+G70+H70</f>
        <v>11000</v>
      </c>
      <c r="J70">
        <f t="shared" si="1"/>
        <v>315.7</v>
      </c>
      <c r="K70" s="7"/>
      <c r="L70">
        <f t="shared" si="2"/>
        <v>334.4</v>
      </c>
      <c r="M70">
        <v>25</v>
      </c>
      <c r="N70" s="7">
        <f t="shared" si="3"/>
        <v>675.09999999999991</v>
      </c>
      <c r="O70" s="14">
        <f t="shared" si="4"/>
        <v>10324.9</v>
      </c>
    </row>
    <row r="71" spans="1:15" ht="30" x14ac:dyDescent="0.25">
      <c r="A71" s="1">
        <v>64</v>
      </c>
      <c r="B71" s="1" t="s">
        <v>1297</v>
      </c>
      <c r="C71" s="1" t="s">
        <v>1294</v>
      </c>
      <c r="D71" s="1" t="s">
        <v>258</v>
      </c>
      <c r="E71" s="13" t="s">
        <v>36</v>
      </c>
      <c r="F71" s="13" t="s">
        <v>1138</v>
      </c>
      <c r="G71" s="14">
        <v>11000</v>
      </c>
      <c r="H71">
        <v>0</v>
      </c>
      <c r="I71" s="14">
        <f>+G71+H71</f>
        <v>11000</v>
      </c>
      <c r="J71">
        <f t="shared" si="1"/>
        <v>315.7</v>
      </c>
      <c r="K71" s="7"/>
      <c r="L71">
        <f t="shared" si="2"/>
        <v>334.4</v>
      </c>
      <c r="M71">
        <v>25</v>
      </c>
      <c r="N71" s="7">
        <f t="shared" si="3"/>
        <v>675.09999999999991</v>
      </c>
      <c r="O71" s="14">
        <f t="shared" si="4"/>
        <v>10324.9</v>
      </c>
    </row>
    <row r="72" spans="1:15" ht="30" x14ac:dyDescent="0.25">
      <c r="A72" s="1">
        <v>65</v>
      </c>
      <c r="B72" s="1" t="s">
        <v>1304</v>
      </c>
      <c r="C72" s="1" t="s">
        <v>338</v>
      </c>
      <c r="D72" s="1" t="s">
        <v>1184</v>
      </c>
      <c r="E72" s="13" t="s">
        <v>36</v>
      </c>
      <c r="F72" s="13" t="s">
        <v>1138</v>
      </c>
      <c r="G72" s="14">
        <v>15000</v>
      </c>
      <c r="H72">
        <v>0</v>
      </c>
      <c r="I72" s="14">
        <f>+G72+H72</f>
        <v>15000</v>
      </c>
      <c r="J72">
        <f t="shared" ref="J72:J73" si="9">+I72*2.87%</f>
        <v>430.5</v>
      </c>
      <c r="K72" s="7"/>
      <c r="L72">
        <f t="shared" ref="L72:L74" si="10">+I72*3.04%</f>
        <v>456</v>
      </c>
      <c r="M72">
        <v>25</v>
      </c>
      <c r="N72" s="7">
        <f t="shared" ref="N72:N74" si="11">+J72+K72+L72+M72</f>
        <v>911.5</v>
      </c>
      <c r="O72" s="14">
        <f t="shared" ref="O72:O74" si="12">+I72-N72</f>
        <v>14088.5</v>
      </c>
    </row>
    <row r="73" spans="1:15" ht="30" x14ac:dyDescent="0.25">
      <c r="A73" s="1">
        <v>66</v>
      </c>
      <c r="B73" s="1" t="s">
        <v>1305</v>
      </c>
      <c r="C73" s="1" t="s">
        <v>825</v>
      </c>
      <c r="D73" s="1" t="s">
        <v>41</v>
      </c>
      <c r="E73" s="13" t="s">
        <v>36</v>
      </c>
      <c r="F73" s="13" t="s">
        <v>37</v>
      </c>
      <c r="G73" s="14">
        <v>30000</v>
      </c>
      <c r="H73">
        <v>0</v>
      </c>
      <c r="I73" s="14">
        <f>+G73+H73</f>
        <v>30000</v>
      </c>
      <c r="J73">
        <f t="shared" si="9"/>
        <v>861</v>
      </c>
      <c r="K73" s="7"/>
      <c r="L73">
        <f t="shared" si="10"/>
        <v>912</v>
      </c>
      <c r="M73">
        <v>25</v>
      </c>
      <c r="N73" s="7">
        <f t="shared" si="11"/>
        <v>1798</v>
      </c>
      <c r="O73" s="14">
        <f t="shared" si="12"/>
        <v>28202</v>
      </c>
    </row>
    <row r="74" spans="1:15" ht="30" x14ac:dyDescent="0.25">
      <c r="A74" s="1">
        <v>67</v>
      </c>
      <c r="B74" s="1" t="s">
        <v>1306</v>
      </c>
      <c r="C74" s="1" t="s">
        <v>1085</v>
      </c>
      <c r="D74" s="1" t="s">
        <v>67</v>
      </c>
      <c r="E74" s="13" t="s">
        <v>36</v>
      </c>
      <c r="F74" s="13" t="s">
        <v>37</v>
      </c>
      <c r="G74" s="14">
        <v>25000</v>
      </c>
      <c r="H74">
        <v>0</v>
      </c>
      <c r="I74" s="14">
        <f>+G74+H74</f>
        <v>25000</v>
      </c>
      <c r="J74">
        <f>+I74*2.87%</f>
        <v>717.5</v>
      </c>
      <c r="K74" s="7"/>
      <c r="L74">
        <f t="shared" si="10"/>
        <v>760</v>
      </c>
      <c r="M74">
        <v>25</v>
      </c>
      <c r="N74" s="7">
        <f t="shared" si="11"/>
        <v>1502.5</v>
      </c>
      <c r="O74" s="14">
        <f t="shared" si="12"/>
        <v>23497.5</v>
      </c>
    </row>
    <row r="77" spans="1:15" ht="15.75" thickBot="1" x14ac:dyDescent="0.3">
      <c r="A77" s="2"/>
      <c r="B77" s="2"/>
      <c r="C77" s="2"/>
      <c r="D77" s="2"/>
      <c r="E77" s="2"/>
      <c r="F77" s="2"/>
      <c r="G77" s="12">
        <f>SUM(G8:G76)</f>
        <v>1069250</v>
      </c>
      <c r="H77" s="12">
        <f>SUM(H8:H74)</f>
        <v>0</v>
      </c>
      <c r="I77" s="12">
        <f>SUM(I8:I74)</f>
        <v>1069250</v>
      </c>
      <c r="J77" s="12">
        <f>SUM(J8:J76)</f>
        <v>30687.475000000006</v>
      </c>
      <c r="K77" s="12">
        <f>SUM(K8:K74)</f>
        <v>0</v>
      </c>
      <c r="L77" s="12">
        <f>SUM(L8:L74)</f>
        <v>32505.200000000015</v>
      </c>
      <c r="M77" s="12">
        <f>SUM(M8:M74)</f>
        <v>6775.92</v>
      </c>
      <c r="N77" s="12">
        <f>SUM(N8:N74)</f>
        <v>69968.594999999987</v>
      </c>
      <c r="O77" s="12">
        <f>SUM(O8:O74)</f>
        <v>999281.40000000014</v>
      </c>
    </row>
    <row r="78" spans="1:15" ht="15.75" thickTop="1" x14ac:dyDescent="0.25"/>
    <row r="81" spans="6:8" x14ac:dyDescent="0.25">
      <c r="F81" s="15"/>
      <c r="G81" s="15"/>
      <c r="H81" s="15"/>
    </row>
    <row r="82" spans="6:8" x14ac:dyDescent="0.25">
      <c r="F82" s="40" t="s">
        <v>907</v>
      </c>
      <c r="G82" s="40"/>
      <c r="H82" s="40"/>
    </row>
    <row r="83" spans="6:8" x14ac:dyDescent="0.25">
      <c r="F83" s="41" t="s">
        <v>908</v>
      </c>
      <c r="G83" s="41"/>
      <c r="H83" s="41"/>
    </row>
    <row r="84" spans="6:8" x14ac:dyDescent="0.25">
      <c r="G84" s="1"/>
      <c r="H84" s="1"/>
    </row>
    <row r="741" spans="11:11" x14ac:dyDescent="0.25">
      <c r="K741" s="13" t="s">
        <v>0</v>
      </c>
    </row>
  </sheetData>
  <mergeCells count="8">
    <mergeCell ref="F82:H82"/>
    <mergeCell ref="F83:H83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57"/>
  <sheetViews>
    <sheetView topLeftCell="A87" zoomScale="110" zoomScaleNormal="110" workbookViewId="0">
      <selection activeCell="Q58" sqref="Q58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1481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 t="s">
        <v>0</v>
      </c>
    </row>
    <row r="6" spans="1:16" ht="30" x14ac:dyDescent="0.25">
      <c r="E6" s="45" t="s">
        <v>4</v>
      </c>
      <c r="F6" s="45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1166</v>
      </c>
      <c r="C8" s="1" t="s">
        <v>81</v>
      </c>
      <c r="D8" s="1" t="s">
        <v>100</v>
      </c>
      <c r="E8" s="13" t="s">
        <v>28</v>
      </c>
      <c r="F8" s="13" t="s">
        <v>37</v>
      </c>
      <c r="G8" s="14">
        <v>35000</v>
      </c>
      <c r="H8">
        <v>0</v>
      </c>
      <c r="I8" s="14">
        <f t="shared" ref="I8:I26" si="0">+G8+H8</f>
        <v>35000</v>
      </c>
      <c r="J8">
        <f t="shared" ref="J8:J29" si="1">+I8*2.87%</f>
        <v>1004.5</v>
      </c>
      <c r="K8" s="7"/>
      <c r="L8">
        <f t="shared" ref="L8:L29" si="2">+I8*3.04%</f>
        <v>1064</v>
      </c>
      <c r="M8">
        <v>25</v>
      </c>
      <c r="N8" s="7">
        <f t="shared" ref="N8:N29" si="3">+J8+K8+L8+M8</f>
        <v>2093.5</v>
      </c>
      <c r="O8" s="14">
        <f t="shared" ref="O8:O29" si="4">+I8-N8</f>
        <v>32906.5</v>
      </c>
    </row>
    <row r="9" spans="1:16" x14ac:dyDescent="0.25">
      <c r="A9" s="1">
        <v>2</v>
      </c>
      <c r="B9" s="1" t="s">
        <v>1167</v>
      </c>
      <c r="C9" s="1" t="s">
        <v>172</v>
      </c>
      <c r="D9" s="1" t="s">
        <v>1168</v>
      </c>
      <c r="E9" s="13" t="s">
        <v>28</v>
      </c>
      <c r="F9" s="13" t="s">
        <v>37</v>
      </c>
      <c r="G9" s="14">
        <v>41000</v>
      </c>
      <c r="H9">
        <v>0</v>
      </c>
      <c r="I9" s="14">
        <f t="shared" si="0"/>
        <v>41000</v>
      </c>
      <c r="J9">
        <f t="shared" si="1"/>
        <v>1176.7</v>
      </c>
      <c r="K9" s="7">
        <v>583.79</v>
      </c>
      <c r="L9">
        <f t="shared" si="2"/>
        <v>1246.4000000000001</v>
      </c>
      <c r="M9">
        <v>25</v>
      </c>
      <c r="N9" s="7">
        <f t="shared" si="3"/>
        <v>3031.8900000000003</v>
      </c>
      <c r="O9" s="14">
        <f t="shared" si="4"/>
        <v>37968.11</v>
      </c>
    </row>
    <row r="10" spans="1:16" x14ac:dyDescent="0.25">
      <c r="A10" s="1">
        <v>3</v>
      </c>
      <c r="B10" s="1" t="s">
        <v>1171</v>
      </c>
      <c r="C10" s="1" t="s">
        <v>959</v>
      </c>
      <c r="D10" s="1" t="s">
        <v>31</v>
      </c>
      <c r="E10" s="13" t="s">
        <v>28</v>
      </c>
      <c r="F10" s="13" t="s">
        <v>1138</v>
      </c>
      <c r="G10" s="14">
        <v>90000</v>
      </c>
      <c r="H10">
        <v>0</v>
      </c>
      <c r="I10" s="14">
        <f t="shared" si="0"/>
        <v>90000</v>
      </c>
      <c r="J10">
        <f t="shared" si="1"/>
        <v>2583</v>
      </c>
      <c r="K10" s="7">
        <v>9753.19</v>
      </c>
      <c r="L10">
        <f t="shared" si="2"/>
        <v>2736</v>
      </c>
      <c r="M10">
        <v>25</v>
      </c>
      <c r="N10" s="7">
        <f t="shared" si="3"/>
        <v>15097.19</v>
      </c>
      <c r="O10" s="14">
        <f t="shared" si="4"/>
        <v>74902.81</v>
      </c>
    </row>
    <row r="11" spans="1:16" ht="30" x14ac:dyDescent="0.25">
      <c r="A11" s="1">
        <v>4</v>
      </c>
      <c r="B11" s="1" t="s">
        <v>1172</v>
      </c>
      <c r="C11" s="1" t="s">
        <v>1173</v>
      </c>
      <c r="D11" s="1" t="s">
        <v>202</v>
      </c>
      <c r="E11" s="13" t="s">
        <v>28</v>
      </c>
      <c r="F11" s="13" t="s">
        <v>37</v>
      </c>
      <c r="G11" s="14">
        <v>35000</v>
      </c>
      <c r="H11">
        <v>0</v>
      </c>
      <c r="I11" s="14">
        <f t="shared" si="0"/>
        <v>35000</v>
      </c>
      <c r="J11">
        <f t="shared" si="1"/>
        <v>1004.5</v>
      </c>
      <c r="K11" s="7">
        <v>0</v>
      </c>
      <c r="L11">
        <f t="shared" si="2"/>
        <v>1064</v>
      </c>
      <c r="M11">
        <v>25</v>
      </c>
      <c r="N11" s="7">
        <f t="shared" si="3"/>
        <v>2093.5</v>
      </c>
      <c r="O11" s="14">
        <f t="shared" si="4"/>
        <v>32906.5</v>
      </c>
    </row>
    <row r="12" spans="1:16" ht="30" x14ac:dyDescent="0.25">
      <c r="A12" s="1">
        <v>5</v>
      </c>
      <c r="B12" s="1" t="s">
        <v>1174</v>
      </c>
      <c r="C12" s="1" t="s">
        <v>1173</v>
      </c>
      <c r="D12" s="1" t="s">
        <v>202</v>
      </c>
      <c r="E12" s="13" t="s">
        <v>28</v>
      </c>
      <c r="F12" s="13" t="s">
        <v>37</v>
      </c>
      <c r="G12" s="14">
        <v>30000</v>
      </c>
      <c r="H12">
        <v>0</v>
      </c>
      <c r="I12" s="14">
        <f>+G12+H12</f>
        <v>30000</v>
      </c>
      <c r="J12">
        <f>+I12*2.87%</f>
        <v>861</v>
      </c>
      <c r="K12" s="7">
        <v>0</v>
      </c>
      <c r="L12">
        <f t="shared" si="2"/>
        <v>912</v>
      </c>
      <c r="M12">
        <v>25</v>
      </c>
      <c r="N12" s="7">
        <f t="shared" si="3"/>
        <v>1798</v>
      </c>
      <c r="O12" s="14">
        <f t="shared" si="4"/>
        <v>28202</v>
      </c>
    </row>
    <row r="13" spans="1:16" x14ac:dyDescent="0.25">
      <c r="A13" s="1">
        <v>6</v>
      </c>
      <c r="B13" s="1" t="s">
        <v>1177</v>
      </c>
      <c r="C13" s="1" t="s">
        <v>576</v>
      </c>
      <c r="D13" s="1" t="s">
        <v>1178</v>
      </c>
      <c r="E13" s="13" t="s">
        <v>28</v>
      </c>
      <c r="F13" s="13" t="s">
        <v>37</v>
      </c>
      <c r="G13" s="14">
        <v>50000</v>
      </c>
      <c r="H13">
        <v>0</v>
      </c>
      <c r="I13" s="14">
        <f t="shared" si="0"/>
        <v>50000</v>
      </c>
      <c r="J13">
        <f t="shared" si="1"/>
        <v>1435</v>
      </c>
      <c r="K13" s="7">
        <v>1854</v>
      </c>
      <c r="L13">
        <f t="shared" si="2"/>
        <v>1520</v>
      </c>
      <c r="M13">
        <f>25+3830.92</f>
        <v>3855.92</v>
      </c>
      <c r="N13" s="7">
        <f t="shared" si="3"/>
        <v>8664.92</v>
      </c>
      <c r="O13" s="14">
        <f t="shared" si="4"/>
        <v>41335.08</v>
      </c>
    </row>
    <row r="14" spans="1:16" x14ac:dyDescent="0.25">
      <c r="A14" s="1">
        <v>7</v>
      </c>
      <c r="B14" s="1" t="s">
        <v>1179</v>
      </c>
      <c r="C14" s="1" t="s">
        <v>576</v>
      </c>
      <c r="D14" s="1" t="s">
        <v>1123</v>
      </c>
      <c r="E14" s="13" t="s">
        <v>28</v>
      </c>
      <c r="F14" s="13" t="s">
        <v>1138</v>
      </c>
      <c r="G14" s="14">
        <v>50000</v>
      </c>
      <c r="H14">
        <v>0</v>
      </c>
      <c r="I14" s="14">
        <f t="shared" si="0"/>
        <v>50000</v>
      </c>
      <c r="J14">
        <f t="shared" si="1"/>
        <v>1435</v>
      </c>
      <c r="K14" s="7">
        <v>1854</v>
      </c>
      <c r="L14">
        <f t="shared" si="2"/>
        <v>1520</v>
      </c>
      <c r="M14">
        <f>1715.46+25</f>
        <v>1740.46</v>
      </c>
      <c r="N14" s="7">
        <f t="shared" si="3"/>
        <v>6549.46</v>
      </c>
      <c r="O14" s="14">
        <f t="shared" si="4"/>
        <v>43450.54</v>
      </c>
    </row>
    <row r="15" spans="1:16" x14ac:dyDescent="0.25">
      <c r="A15" s="1">
        <v>8</v>
      </c>
      <c r="B15" s="1" t="s">
        <v>1181</v>
      </c>
      <c r="C15" s="1" t="s">
        <v>576</v>
      </c>
      <c r="D15" s="1" t="s">
        <v>1182</v>
      </c>
      <c r="E15" s="13" t="s">
        <v>28</v>
      </c>
      <c r="F15" s="13" t="s">
        <v>37</v>
      </c>
      <c r="G15" s="14">
        <v>50000</v>
      </c>
      <c r="H15">
        <v>0</v>
      </c>
      <c r="I15" s="14">
        <f t="shared" si="0"/>
        <v>50000</v>
      </c>
      <c r="J15">
        <f t="shared" si="1"/>
        <v>1435</v>
      </c>
      <c r="K15" s="7">
        <v>1854</v>
      </c>
      <c r="L15">
        <f t="shared" si="2"/>
        <v>1520</v>
      </c>
      <c r="M15">
        <f>25+2115.46</f>
        <v>2140.46</v>
      </c>
      <c r="N15" s="7">
        <f t="shared" si="3"/>
        <v>6949.46</v>
      </c>
      <c r="O15" s="14">
        <f t="shared" si="4"/>
        <v>43050.54</v>
      </c>
    </row>
    <row r="16" spans="1:16" x14ac:dyDescent="0.25">
      <c r="A16" s="1">
        <v>9</v>
      </c>
      <c r="B16" s="1" t="s">
        <v>1310</v>
      </c>
      <c r="C16" s="1" t="s">
        <v>576</v>
      </c>
      <c r="D16" s="1" t="s">
        <v>1123</v>
      </c>
      <c r="E16" s="13" t="s">
        <v>28</v>
      </c>
      <c r="F16" s="13" t="s">
        <v>1138</v>
      </c>
      <c r="G16" s="14">
        <v>50000</v>
      </c>
      <c r="H16">
        <v>0</v>
      </c>
      <c r="I16" s="14">
        <f t="shared" si="0"/>
        <v>50000</v>
      </c>
      <c r="J16">
        <f t="shared" si="1"/>
        <v>1435</v>
      </c>
      <c r="K16" s="7">
        <v>1854</v>
      </c>
      <c r="L16">
        <f t="shared" si="2"/>
        <v>1520</v>
      </c>
      <c r="M16">
        <v>425</v>
      </c>
      <c r="N16" s="7">
        <f t="shared" si="3"/>
        <v>5234</v>
      </c>
      <c r="O16" s="14">
        <f t="shared" si="4"/>
        <v>44766</v>
      </c>
    </row>
    <row r="17" spans="1:15" x14ac:dyDescent="0.25">
      <c r="A17" s="1">
        <v>10</v>
      </c>
      <c r="B17" s="1" t="s">
        <v>1311</v>
      </c>
      <c r="C17" s="1" t="s">
        <v>576</v>
      </c>
      <c r="D17" s="1" t="s">
        <v>1045</v>
      </c>
      <c r="E17" s="13" t="s">
        <v>28</v>
      </c>
      <c r="F17" s="13" t="s">
        <v>37</v>
      </c>
      <c r="G17" s="14">
        <v>50000</v>
      </c>
      <c r="H17">
        <v>0</v>
      </c>
      <c r="I17" s="14">
        <f t="shared" si="0"/>
        <v>50000</v>
      </c>
      <c r="J17">
        <f t="shared" si="1"/>
        <v>1435</v>
      </c>
      <c r="K17" s="7">
        <v>1854</v>
      </c>
      <c r="L17">
        <f t="shared" si="2"/>
        <v>1520</v>
      </c>
      <c r="M17">
        <f>1715.46+25</f>
        <v>1740.46</v>
      </c>
      <c r="N17" s="7">
        <f t="shared" si="3"/>
        <v>6549.46</v>
      </c>
      <c r="O17" s="14">
        <f t="shared" si="4"/>
        <v>43450.54</v>
      </c>
    </row>
    <row r="18" spans="1:15" x14ac:dyDescent="0.25">
      <c r="A18" s="1">
        <v>11</v>
      </c>
      <c r="B18" s="1" t="s">
        <v>1193</v>
      </c>
      <c r="C18" s="1" t="s">
        <v>526</v>
      </c>
      <c r="D18" s="1" t="s">
        <v>1194</v>
      </c>
      <c r="E18" s="13" t="s">
        <v>28</v>
      </c>
      <c r="F18" s="13" t="s">
        <v>1138</v>
      </c>
      <c r="G18" s="14">
        <v>50000</v>
      </c>
      <c r="H18">
        <v>0</v>
      </c>
      <c r="I18" s="14">
        <f t="shared" si="0"/>
        <v>50000</v>
      </c>
      <c r="J18">
        <f t="shared" si="1"/>
        <v>1435</v>
      </c>
      <c r="K18" s="7">
        <v>1854</v>
      </c>
      <c r="L18">
        <f t="shared" si="2"/>
        <v>1520</v>
      </c>
      <c r="M18">
        <f>25+3830.92</f>
        <v>3855.92</v>
      </c>
      <c r="N18" s="7">
        <f t="shared" si="3"/>
        <v>8664.92</v>
      </c>
      <c r="O18" s="14">
        <f t="shared" si="4"/>
        <v>41335.08</v>
      </c>
    </row>
    <row r="19" spans="1:15" ht="30" x14ac:dyDescent="0.25">
      <c r="A19" s="1">
        <v>12</v>
      </c>
      <c r="B19" s="1" t="s">
        <v>1196</v>
      </c>
      <c r="C19" s="1" t="s">
        <v>1197</v>
      </c>
      <c r="D19" s="1" t="s">
        <v>1182</v>
      </c>
      <c r="E19" s="13" t="s">
        <v>28</v>
      </c>
      <c r="F19" s="13" t="s">
        <v>1138</v>
      </c>
      <c r="G19" s="14">
        <v>50000</v>
      </c>
      <c r="H19">
        <v>0</v>
      </c>
      <c r="I19" s="14">
        <f t="shared" si="0"/>
        <v>50000</v>
      </c>
      <c r="J19">
        <f t="shared" si="1"/>
        <v>1435</v>
      </c>
      <c r="K19" s="7">
        <v>1854</v>
      </c>
      <c r="L19">
        <f t="shared" si="2"/>
        <v>1520</v>
      </c>
      <c r="M19">
        <f>25+400</f>
        <v>425</v>
      </c>
      <c r="N19" s="7">
        <f t="shared" si="3"/>
        <v>5234</v>
      </c>
      <c r="O19" s="14">
        <f t="shared" si="4"/>
        <v>44766</v>
      </c>
    </row>
    <row r="20" spans="1:15" x14ac:dyDescent="0.25">
      <c r="A20" s="1">
        <v>13</v>
      </c>
      <c r="B20" s="1" t="s">
        <v>1202</v>
      </c>
      <c r="C20" s="1" t="s">
        <v>477</v>
      </c>
      <c r="D20" s="1" t="s">
        <v>1123</v>
      </c>
      <c r="E20" s="13" t="s">
        <v>28</v>
      </c>
      <c r="F20" s="13" t="s">
        <v>1138</v>
      </c>
      <c r="G20" s="14">
        <v>50000</v>
      </c>
      <c r="H20">
        <v>0</v>
      </c>
      <c r="I20" s="14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v>25</v>
      </c>
      <c r="N20" s="7">
        <f t="shared" si="3"/>
        <v>4834</v>
      </c>
      <c r="O20" s="14">
        <f t="shared" si="4"/>
        <v>45166</v>
      </c>
    </row>
    <row r="21" spans="1:15" x14ac:dyDescent="0.25">
      <c r="A21" s="1">
        <v>14</v>
      </c>
      <c r="B21" s="1" t="s">
        <v>1207</v>
      </c>
      <c r="C21" s="1" t="s">
        <v>477</v>
      </c>
      <c r="D21" s="1" t="s">
        <v>1123</v>
      </c>
      <c r="E21" s="13" t="s">
        <v>28</v>
      </c>
      <c r="F21" s="13" t="s">
        <v>1138</v>
      </c>
      <c r="G21" s="14">
        <v>50000</v>
      </c>
      <c r="H21">
        <v>0</v>
      </c>
      <c r="I21" s="14">
        <f t="shared" si="0"/>
        <v>50000</v>
      </c>
      <c r="J21">
        <f t="shared" si="1"/>
        <v>1435</v>
      </c>
      <c r="K21" s="7">
        <v>1854</v>
      </c>
      <c r="L21">
        <f t="shared" si="2"/>
        <v>1520</v>
      </c>
      <c r="M21">
        <f>6933+25</f>
        <v>6958</v>
      </c>
      <c r="N21" s="7">
        <f t="shared" si="3"/>
        <v>11767</v>
      </c>
      <c r="O21" s="14">
        <f t="shared" si="4"/>
        <v>38233</v>
      </c>
    </row>
    <row r="22" spans="1:15" x14ac:dyDescent="0.25">
      <c r="A22" s="1">
        <v>15</v>
      </c>
      <c r="B22" s="1" t="s">
        <v>1218</v>
      </c>
      <c r="C22" s="1" t="s">
        <v>636</v>
      </c>
      <c r="D22" s="1" t="s">
        <v>1123</v>
      </c>
      <c r="E22" s="13" t="s">
        <v>28</v>
      </c>
      <c r="F22" s="13" t="s">
        <v>37</v>
      </c>
      <c r="G22" s="14">
        <v>50000</v>
      </c>
      <c r="H22">
        <v>0</v>
      </c>
      <c r="I22" s="14">
        <f t="shared" si="0"/>
        <v>50000</v>
      </c>
      <c r="J22">
        <f t="shared" si="1"/>
        <v>1435</v>
      </c>
      <c r="K22" s="7">
        <v>1854</v>
      </c>
      <c r="L22">
        <f t="shared" si="2"/>
        <v>1520</v>
      </c>
      <c r="M22">
        <f>25+400</f>
        <v>425</v>
      </c>
      <c r="N22" s="7">
        <f t="shared" si="3"/>
        <v>5234</v>
      </c>
      <c r="O22" s="14">
        <f t="shared" si="4"/>
        <v>44766</v>
      </c>
    </row>
    <row r="23" spans="1:15" x14ac:dyDescent="0.25">
      <c r="A23" s="1">
        <v>16</v>
      </c>
      <c r="B23" s="1" t="s">
        <v>1219</v>
      </c>
      <c r="C23" s="1" t="s">
        <v>636</v>
      </c>
      <c r="D23" s="1" t="s">
        <v>202</v>
      </c>
      <c r="E23" s="13" t="s">
        <v>28</v>
      </c>
      <c r="F23" s="13" t="s">
        <v>1138</v>
      </c>
      <c r="G23" s="14">
        <v>50000</v>
      </c>
      <c r="H23">
        <v>0</v>
      </c>
      <c r="I23" s="14">
        <f t="shared" si="0"/>
        <v>50000</v>
      </c>
      <c r="J23">
        <f t="shared" si="1"/>
        <v>1435</v>
      </c>
      <c r="K23" s="7">
        <v>1854</v>
      </c>
      <c r="L23">
        <f t="shared" si="2"/>
        <v>1520</v>
      </c>
      <c r="M23">
        <f>25+400</f>
        <v>425</v>
      </c>
      <c r="N23" s="7">
        <f t="shared" si="3"/>
        <v>5234</v>
      </c>
      <c r="O23" s="14">
        <f t="shared" si="4"/>
        <v>44766</v>
      </c>
    </row>
    <row r="24" spans="1:15" x14ac:dyDescent="0.25">
      <c r="A24" s="1">
        <v>17</v>
      </c>
      <c r="B24" s="1" t="s">
        <v>1222</v>
      </c>
      <c r="C24" s="1" t="s">
        <v>636</v>
      </c>
      <c r="D24" s="1" t="s">
        <v>1182</v>
      </c>
      <c r="E24" s="13" t="s">
        <v>28</v>
      </c>
      <c r="F24" s="13" t="s">
        <v>1138</v>
      </c>
      <c r="G24" s="14">
        <v>50000</v>
      </c>
      <c r="H24"/>
      <c r="I24" s="14">
        <f t="shared" si="0"/>
        <v>50000</v>
      </c>
      <c r="J24">
        <f t="shared" si="1"/>
        <v>1435</v>
      </c>
      <c r="K24" s="7">
        <v>1854</v>
      </c>
      <c r="L24">
        <f t="shared" si="2"/>
        <v>1520</v>
      </c>
      <c r="M24">
        <v>425</v>
      </c>
      <c r="N24" s="7">
        <f t="shared" si="3"/>
        <v>5234</v>
      </c>
      <c r="O24" s="14">
        <f t="shared" si="4"/>
        <v>44766</v>
      </c>
    </row>
    <row r="25" spans="1:15" x14ac:dyDescent="0.25">
      <c r="A25" s="1">
        <v>18</v>
      </c>
      <c r="B25" s="1" t="s">
        <v>1226</v>
      </c>
      <c r="C25" s="1" t="s">
        <v>417</v>
      </c>
      <c r="D25" s="1" t="s">
        <v>188</v>
      </c>
      <c r="E25" s="13" t="s">
        <v>28</v>
      </c>
      <c r="F25" s="13" t="s">
        <v>37</v>
      </c>
      <c r="G25" s="14">
        <v>50000</v>
      </c>
      <c r="H25">
        <v>0</v>
      </c>
      <c r="I25" s="14">
        <f t="shared" si="0"/>
        <v>50000</v>
      </c>
      <c r="J25">
        <f t="shared" si="1"/>
        <v>1435</v>
      </c>
      <c r="K25" s="7">
        <v>1854</v>
      </c>
      <c r="L25">
        <f t="shared" si="2"/>
        <v>1520</v>
      </c>
      <c r="M25">
        <f>25+400</f>
        <v>425</v>
      </c>
      <c r="N25" s="7">
        <f t="shared" si="3"/>
        <v>5234</v>
      </c>
      <c r="O25" s="14">
        <f t="shared" si="4"/>
        <v>44766</v>
      </c>
    </row>
    <row r="26" spans="1:15" x14ac:dyDescent="0.25">
      <c r="A26" s="1">
        <v>19</v>
      </c>
      <c r="B26" s="1" t="s">
        <v>1227</v>
      </c>
      <c r="C26" s="1" t="s">
        <v>417</v>
      </c>
      <c r="D26" s="1" t="s">
        <v>1228</v>
      </c>
      <c r="E26" s="13" t="s">
        <v>28</v>
      </c>
      <c r="F26" s="13" t="s">
        <v>1138</v>
      </c>
      <c r="G26" s="14">
        <v>50000</v>
      </c>
      <c r="H26">
        <v>0</v>
      </c>
      <c r="I26" s="14">
        <f t="shared" si="0"/>
        <v>50000</v>
      </c>
      <c r="J26">
        <f t="shared" si="1"/>
        <v>1435</v>
      </c>
      <c r="K26" s="7">
        <v>1854</v>
      </c>
      <c r="L26">
        <f t="shared" si="2"/>
        <v>1520</v>
      </c>
      <c r="M26">
        <f>25+400</f>
        <v>425</v>
      </c>
      <c r="N26" s="7">
        <f t="shared" si="3"/>
        <v>5234</v>
      </c>
      <c r="O26" s="14">
        <f t="shared" si="4"/>
        <v>44766</v>
      </c>
    </row>
    <row r="27" spans="1:15" x14ac:dyDescent="0.25">
      <c r="A27" s="1">
        <v>20</v>
      </c>
      <c r="B27" s="1" t="s">
        <v>1312</v>
      </c>
      <c r="C27" s="1" t="s">
        <v>417</v>
      </c>
      <c r="D27" s="1" t="s">
        <v>1045</v>
      </c>
      <c r="E27" s="13" t="s">
        <v>28</v>
      </c>
      <c r="F27" s="13" t="s">
        <v>37</v>
      </c>
      <c r="G27" s="14">
        <v>35000</v>
      </c>
      <c r="H27">
        <v>0</v>
      </c>
      <c r="I27" s="14">
        <v>35000</v>
      </c>
      <c r="J27">
        <f t="shared" si="1"/>
        <v>1004.5</v>
      </c>
      <c r="K27" s="7"/>
      <c r="L27">
        <v>1064</v>
      </c>
      <c r="M27">
        <v>25</v>
      </c>
      <c r="N27" s="7">
        <f t="shared" si="3"/>
        <v>2093.5</v>
      </c>
      <c r="O27" s="14">
        <v>32906.5</v>
      </c>
    </row>
    <row r="28" spans="1:15" x14ac:dyDescent="0.25">
      <c r="A28" s="1">
        <v>21</v>
      </c>
      <c r="B28" s="1" t="s">
        <v>1405</v>
      </c>
      <c r="C28" s="1" t="s">
        <v>417</v>
      </c>
      <c r="D28" s="1" t="s">
        <v>202</v>
      </c>
      <c r="E28" s="13" t="s">
        <v>28</v>
      </c>
      <c r="F28" s="13" t="s">
        <v>1138</v>
      </c>
      <c r="G28" s="14">
        <v>35000</v>
      </c>
      <c r="H28">
        <v>0</v>
      </c>
      <c r="I28" s="14">
        <v>35000</v>
      </c>
      <c r="J28">
        <f t="shared" ref="J28" si="5">+I28*2.87%</f>
        <v>1004.5</v>
      </c>
      <c r="K28" s="7"/>
      <c r="L28">
        <v>1064</v>
      </c>
      <c r="M28">
        <v>25</v>
      </c>
      <c r="N28" s="7">
        <f t="shared" ref="N28" si="6">+J28+K28+L28+M28</f>
        <v>2093.5</v>
      </c>
      <c r="O28" s="14">
        <v>32906.5</v>
      </c>
    </row>
    <row r="29" spans="1:15" ht="30" x14ac:dyDescent="0.25">
      <c r="A29" s="1">
        <v>22</v>
      </c>
      <c r="B29" s="1" t="s">
        <v>1231</v>
      </c>
      <c r="C29" s="1" t="s">
        <v>1232</v>
      </c>
      <c r="D29" s="1" t="s">
        <v>1182</v>
      </c>
      <c r="E29" s="13" t="s">
        <v>28</v>
      </c>
      <c r="F29" s="13" t="s">
        <v>1138</v>
      </c>
      <c r="G29" s="14">
        <v>50000</v>
      </c>
      <c r="H29">
        <v>0</v>
      </c>
      <c r="I29" s="14">
        <f t="shared" ref="I29:I37" si="7">+G29+H29</f>
        <v>50000</v>
      </c>
      <c r="J29">
        <f t="shared" si="1"/>
        <v>1435</v>
      </c>
      <c r="K29" s="7">
        <v>1854</v>
      </c>
      <c r="L29">
        <f t="shared" si="2"/>
        <v>1520</v>
      </c>
      <c r="M29">
        <f>25+400</f>
        <v>425</v>
      </c>
      <c r="N29" s="7">
        <f t="shared" si="3"/>
        <v>5234</v>
      </c>
      <c r="O29" s="14">
        <f t="shared" si="4"/>
        <v>44766</v>
      </c>
    </row>
    <row r="30" spans="1:15" x14ac:dyDescent="0.25">
      <c r="A30" s="1">
        <v>23</v>
      </c>
      <c r="B30" s="1" t="s">
        <v>1246</v>
      </c>
      <c r="C30" s="1" t="s">
        <v>1245</v>
      </c>
      <c r="D30" s="1" t="s">
        <v>188</v>
      </c>
      <c r="E30" s="13" t="s">
        <v>28</v>
      </c>
      <c r="F30" s="13" t="s">
        <v>1138</v>
      </c>
      <c r="G30" s="14">
        <v>50000</v>
      </c>
      <c r="H30">
        <v>0</v>
      </c>
      <c r="I30" s="14">
        <f t="shared" si="7"/>
        <v>50000</v>
      </c>
      <c r="J30">
        <f t="shared" ref="J30:J62" si="8">+I30*2.87%</f>
        <v>1435</v>
      </c>
      <c r="K30" s="7">
        <v>1854</v>
      </c>
      <c r="L30">
        <f t="shared" ref="L30:L61" si="9">+I30*3.04%</f>
        <v>1520</v>
      </c>
      <c r="M30">
        <v>25</v>
      </c>
      <c r="N30" s="7">
        <f t="shared" ref="N30:N62" si="10">+J30+K30+L30+M30</f>
        <v>4834</v>
      </c>
      <c r="O30" s="14">
        <f t="shared" ref="O30:O61" si="11">+I30-N30</f>
        <v>45166</v>
      </c>
    </row>
    <row r="31" spans="1:15" x14ac:dyDescent="0.25">
      <c r="A31" s="1">
        <v>24</v>
      </c>
      <c r="B31" s="1" t="s">
        <v>1247</v>
      </c>
      <c r="C31" s="1" t="s">
        <v>1245</v>
      </c>
      <c r="D31" s="1" t="s">
        <v>1182</v>
      </c>
      <c r="E31" s="13" t="s">
        <v>28</v>
      </c>
      <c r="F31" s="13" t="s">
        <v>1138</v>
      </c>
      <c r="G31" s="14">
        <v>45000</v>
      </c>
      <c r="H31">
        <v>0</v>
      </c>
      <c r="I31" s="14">
        <f t="shared" si="7"/>
        <v>45000</v>
      </c>
      <c r="J31">
        <f t="shared" si="8"/>
        <v>1291.5</v>
      </c>
      <c r="K31" s="7">
        <v>1148.33</v>
      </c>
      <c r="L31">
        <f t="shared" si="9"/>
        <v>1368</v>
      </c>
      <c r="M31">
        <f>25+400</f>
        <v>425</v>
      </c>
      <c r="N31" s="7">
        <f t="shared" si="10"/>
        <v>4232.83</v>
      </c>
      <c r="O31" s="14">
        <f t="shared" si="11"/>
        <v>40767.17</v>
      </c>
    </row>
    <row r="32" spans="1:15" x14ac:dyDescent="0.25">
      <c r="A32" s="1">
        <v>25</v>
      </c>
      <c r="B32" s="1" t="s">
        <v>1248</v>
      </c>
      <c r="C32" s="1" t="s">
        <v>1245</v>
      </c>
      <c r="D32" s="1" t="s">
        <v>1249</v>
      </c>
      <c r="E32" s="13" t="s">
        <v>28</v>
      </c>
      <c r="F32" s="13" t="s">
        <v>37</v>
      </c>
      <c r="G32" s="14">
        <v>50000</v>
      </c>
      <c r="H32">
        <v>0</v>
      </c>
      <c r="I32" s="14">
        <f t="shared" si="7"/>
        <v>50000</v>
      </c>
      <c r="J32">
        <f t="shared" si="8"/>
        <v>1435</v>
      </c>
      <c r="K32" s="7">
        <v>1854</v>
      </c>
      <c r="L32">
        <f t="shared" si="9"/>
        <v>1520</v>
      </c>
      <c r="M32">
        <f>25+3430.92</f>
        <v>3455.92</v>
      </c>
      <c r="N32" s="7">
        <f t="shared" si="10"/>
        <v>8264.92</v>
      </c>
      <c r="O32" s="14">
        <f t="shared" si="11"/>
        <v>41735.08</v>
      </c>
    </row>
    <row r="33" spans="1:15" x14ac:dyDescent="0.25">
      <c r="A33" s="1">
        <v>26</v>
      </c>
      <c r="B33" s="1" t="s">
        <v>1250</v>
      </c>
      <c r="C33" s="1" t="s">
        <v>1245</v>
      </c>
      <c r="D33" s="1" t="s">
        <v>188</v>
      </c>
      <c r="E33" s="13" t="s">
        <v>28</v>
      </c>
      <c r="F33" s="13" t="s">
        <v>37</v>
      </c>
      <c r="G33" s="14">
        <v>40000</v>
      </c>
      <c r="H33">
        <v>0</v>
      </c>
      <c r="I33" s="14">
        <f t="shared" si="7"/>
        <v>40000</v>
      </c>
      <c r="J33">
        <f t="shared" si="8"/>
        <v>1148</v>
      </c>
      <c r="K33" s="7">
        <v>442.65</v>
      </c>
      <c r="L33">
        <f t="shared" si="9"/>
        <v>1216</v>
      </c>
      <c r="M33">
        <v>25</v>
      </c>
      <c r="N33" s="7">
        <f t="shared" si="10"/>
        <v>2831.65</v>
      </c>
      <c r="O33" s="14">
        <f t="shared" si="11"/>
        <v>37168.35</v>
      </c>
    </row>
    <row r="34" spans="1:15" ht="30" x14ac:dyDescent="0.25">
      <c r="A34" s="1">
        <v>27</v>
      </c>
      <c r="B34" s="1" t="s">
        <v>1253</v>
      </c>
      <c r="C34" s="1" t="s">
        <v>1245</v>
      </c>
      <c r="D34" s="1" t="s">
        <v>1254</v>
      </c>
      <c r="E34" s="13" t="s">
        <v>28</v>
      </c>
      <c r="F34" s="13" t="s">
        <v>37</v>
      </c>
      <c r="G34" s="14">
        <v>60000</v>
      </c>
      <c r="H34">
        <v>0</v>
      </c>
      <c r="I34" s="14">
        <f t="shared" si="7"/>
        <v>60000</v>
      </c>
      <c r="J34">
        <f t="shared" si="8"/>
        <v>1722</v>
      </c>
      <c r="K34" s="7">
        <v>3486.65</v>
      </c>
      <c r="L34">
        <f t="shared" si="9"/>
        <v>1824</v>
      </c>
      <c r="M34">
        <f>9484.56+25</f>
        <v>9509.56</v>
      </c>
      <c r="N34" s="7">
        <f t="shared" si="10"/>
        <v>16542.21</v>
      </c>
      <c r="O34" s="14">
        <f t="shared" si="11"/>
        <v>43457.79</v>
      </c>
    </row>
    <row r="35" spans="1:15" ht="30" x14ac:dyDescent="0.25">
      <c r="A35" s="1">
        <v>28</v>
      </c>
      <c r="B35" s="1" t="s">
        <v>1256</v>
      </c>
      <c r="C35" s="1" t="s">
        <v>223</v>
      </c>
      <c r="D35" s="1" t="s">
        <v>1123</v>
      </c>
      <c r="E35" s="13" t="s">
        <v>28</v>
      </c>
      <c r="F35" s="13" t="s">
        <v>1138</v>
      </c>
      <c r="G35" s="14">
        <v>50000</v>
      </c>
      <c r="H35">
        <v>0</v>
      </c>
      <c r="I35" s="14">
        <f t="shared" si="7"/>
        <v>50000</v>
      </c>
      <c r="J35">
        <f t="shared" si="8"/>
        <v>1435</v>
      </c>
      <c r="K35" s="7">
        <v>1854</v>
      </c>
      <c r="L35">
        <f t="shared" si="9"/>
        <v>1520</v>
      </c>
      <c r="M35">
        <v>25</v>
      </c>
      <c r="N35" s="7">
        <f t="shared" si="10"/>
        <v>4834</v>
      </c>
      <c r="O35" s="14">
        <f t="shared" si="11"/>
        <v>45166</v>
      </c>
    </row>
    <row r="36" spans="1:15" x14ac:dyDescent="0.25">
      <c r="A36" s="1">
        <v>29</v>
      </c>
      <c r="B36" s="1" t="s">
        <v>1259</v>
      </c>
      <c r="C36" s="1" t="s">
        <v>1260</v>
      </c>
      <c r="D36" s="1" t="s">
        <v>1228</v>
      </c>
      <c r="E36" s="13" t="s">
        <v>28</v>
      </c>
      <c r="F36" s="13" t="s">
        <v>1138</v>
      </c>
      <c r="G36" s="14">
        <v>50000</v>
      </c>
      <c r="H36">
        <v>0</v>
      </c>
      <c r="I36" s="14">
        <f t="shared" si="7"/>
        <v>50000</v>
      </c>
      <c r="J36">
        <f t="shared" si="8"/>
        <v>1435</v>
      </c>
      <c r="K36" s="7">
        <v>1854</v>
      </c>
      <c r="L36">
        <f t="shared" si="9"/>
        <v>1520</v>
      </c>
      <c r="M36">
        <f>25+3830.92</f>
        <v>3855.92</v>
      </c>
      <c r="N36" s="7">
        <f t="shared" si="10"/>
        <v>8664.92</v>
      </c>
      <c r="O36" s="14">
        <f t="shared" si="11"/>
        <v>41335.08</v>
      </c>
    </row>
    <row r="37" spans="1:15" x14ac:dyDescent="0.25">
      <c r="A37" s="1">
        <v>30</v>
      </c>
      <c r="B37" s="1" t="s">
        <v>1261</v>
      </c>
      <c r="C37" s="1" t="s">
        <v>1260</v>
      </c>
      <c r="D37" s="1" t="s">
        <v>1228</v>
      </c>
      <c r="E37" s="13" t="s">
        <v>28</v>
      </c>
      <c r="F37" s="13" t="s">
        <v>37</v>
      </c>
      <c r="G37" s="14">
        <v>50000</v>
      </c>
      <c r="H37">
        <v>0</v>
      </c>
      <c r="I37" s="14">
        <f t="shared" si="7"/>
        <v>50000</v>
      </c>
      <c r="J37">
        <f t="shared" si="8"/>
        <v>1435</v>
      </c>
      <c r="K37" s="7">
        <v>1854</v>
      </c>
      <c r="L37">
        <f t="shared" si="9"/>
        <v>1520</v>
      </c>
      <c r="M37">
        <f>25+14479.75</f>
        <v>14504.75</v>
      </c>
      <c r="N37" s="7">
        <f t="shared" si="10"/>
        <v>19313.75</v>
      </c>
      <c r="O37" s="14">
        <f t="shared" si="11"/>
        <v>30686.25</v>
      </c>
    </row>
    <row r="38" spans="1:15" x14ac:dyDescent="0.25">
      <c r="A38" s="1">
        <v>31</v>
      </c>
      <c r="B38" s="1" t="s">
        <v>1264</v>
      </c>
      <c r="C38" s="1" t="s">
        <v>1265</v>
      </c>
      <c r="D38" s="1" t="s">
        <v>188</v>
      </c>
      <c r="E38" s="13" t="s">
        <v>28</v>
      </c>
      <c r="F38" s="13" t="s">
        <v>1138</v>
      </c>
      <c r="G38" s="14">
        <v>40000</v>
      </c>
      <c r="H38">
        <v>0</v>
      </c>
      <c r="I38" s="14">
        <f>+G38+H38</f>
        <v>40000</v>
      </c>
      <c r="J38">
        <f t="shared" si="8"/>
        <v>1148</v>
      </c>
      <c r="K38" s="7">
        <v>442.65</v>
      </c>
      <c r="L38">
        <f t="shared" si="9"/>
        <v>1216</v>
      </c>
      <c r="M38">
        <f>25+400</f>
        <v>425</v>
      </c>
      <c r="N38" s="7">
        <f t="shared" si="10"/>
        <v>3231.65</v>
      </c>
      <c r="O38" s="14">
        <f t="shared" si="11"/>
        <v>36768.35</v>
      </c>
    </row>
    <row r="39" spans="1:15" ht="30" x14ac:dyDescent="0.25">
      <c r="A39" s="1">
        <v>32</v>
      </c>
      <c r="B39" s="1" t="s">
        <v>1272</v>
      </c>
      <c r="C39" s="1" t="s">
        <v>1014</v>
      </c>
      <c r="D39" s="1" t="s">
        <v>1273</v>
      </c>
      <c r="E39" s="13" t="s">
        <v>28</v>
      </c>
      <c r="F39" s="13" t="s">
        <v>1138</v>
      </c>
      <c r="G39" s="14">
        <v>50000</v>
      </c>
      <c r="H39">
        <v>0</v>
      </c>
      <c r="I39" s="14">
        <f t="shared" ref="I39:I61" si="12">+G39+H39</f>
        <v>50000</v>
      </c>
      <c r="J39">
        <f t="shared" si="8"/>
        <v>1435</v>
      </c>
      <c r="K39" s="7">
        <v>1854</v>
      </c>
      <c r="L39">
        <f t="shared" si="9"/>
        <v>1520</v>
      </c>
      <c r="M39">
        <v>25</v>
      </c>
      <c r="N39" s="7">
        <f t="shared" si="10"/>
        <v>4834</v>
      </c>
      <c r="O39" s="14">
        <f t="shared" si="11"/>
        <v>45166</v>
      </c>
    </row>
    <row r="40" spans="1:15" x14ac:dyDescent="0.25">
      <c r="A40" s="1">
        <v>33</v>
      </c>
      <c r="B40" s="1" t="s">
        <v>1275</v>
      </c>
      <c r="C40" s="1" t="s">
        <v>1122</v>
      </c>
      <c r="D40" s="1" t="s">
        <v>1182</v>
      </c>
      <c r="E40" s="13" t="s">
        <v>28</v>
      </c>
      <c r="F40" s="13" t="s">
        <v>37</v>
      </c>
      <c r="G40" s="14">
        <v>35000</v>
      </c>
      <c r="H40">
        <v>0</v>
      </c>
      <c r="I40" s="14">
        <f t="shared" si="12"/>
        <v>35000</v>
      </c>
      <c r="J40">
        <f t="shared" si="8"/>
        <v>1004.5</v>
      </c>
      <c r="K40" s="7"/>
      <c r="L40">
        <f t="shared" si="9"/>
        <v>1064</v>
      </c>
      <c r="M40">
        <v>25</v>
      </c>
      <c r="N40" s="7">
        <f t="shared" si="10"/>
        <v>2093.5</v>
      </c>
      <c r="O40" s="14">
        <f>+I40-N40</f>
        <v>32906.5</v>
      </c>
    </row>
    <row r="41" spans="1:15" x14ac:dyDescent="0.25">
      <c r="A41" s="1">
        <v>34</v>
      </c>
      <c r="B41" s="1" t="s">
        <v>1279</v>
      </c>
      <c r="C41" s="1" t="s">
        <v>1122</v>
      </c>
      <c r="D41" s="1" t="s">
        <v>1182</v>
      </c>
      <c r="E41" s="13" t="s">
        <v>28</v>
      </c>
      <c r="F41" s="13" t="s">
        <v>1138</v>
      </c>
      <c r="G41" s="14">
        <v>40000</v>
      </c>
      <c r="H41">
        <v>0</v>
      </c>
      <c r="I41" s="14">
        <f t="shared" si="12"/>
        <v>40000</v>
      </c>
      <c r="J41">
        <f t="shared" si="8"/>
        <v>1148</v>
      </c>
      <c r="K41" s="7">
        <v>442.65</v>
      </c>
      <c r="L41">
        <f t="shared" si="9"/>
        <v>1216</v>
      </c>
      <c r="M41">
        <v>25</v>
      </c>
      <c r="N41" s="7">
        <f t="shared" si="10"/>
        <v>2831.65</v>
      </c>
      <c r="O41" s="14">
        <f t="shared" si="11"/>
        <v>37168.35</v>
      </c>
    </row>
    <row r="42" spans="1:15" x14ac:dyDescent="0.25">
      <c r="A42" s="1">
        <v>35</v>
      </c>
      <c r="B42" s="1" t="s">
        <v>1280</v>
      </c>
      <c r="C42" s="1" t="s">
        <v>1122</v>
      </c>
      <c r="D42" s="1" t="s">
        <v>1182</v>
      </c>
      <c r="E42" s="13" t="s">
        <v>28</v>
      </c>
      <c r="F42" s="13" t="s">
        <v>1138</v>
      </c>
      <c r="G42" s="14">
        <v>50000</v>
      </c>
      <c r="H42">
        <v>0</v>
      </c>
      <c r="I42" s="14">
        <f t="shared" si="12"/>
        <v>50000</v>
      </c>
      <c r="J42">
        <f t="shared" si="8"/>
        <v>1435</v>
      </c>
      <c r="K42" s="7">
        <v>1854</v>
      </c>
      <c r="L42">
        <f t="shared" si="9"/>
        <v>1520</v>
      </c>
      <c r="M42">
        <v>25</v>
      </c>
      <c r="N42" s="7">
        <f t="shared" si="10"/>
        <v>4834</v>
      </c>
      <c r="O42" s="14">
        <f t="shared" si="11"/>
        <v>45166</v>
      </c>
    </row>
    <row r="43" spans="1:15" x14ac:dyDescent="0.25">
      <c r="A43" s="1">
        <v>36</v>
      </c>
      <c r="B43" s="1" t="s">
        <v>1281</v>
      </c>
      <c r="C43" s="1" t="s">
        <v>1122</v>
      </c>
      <c r="D43" s="1" t="s">
        <v>1123</v>
      </c>
      <c r="E43" s="13" t="s">
        <v>28</v>
      </c>
      <c r="F43" s="13" t="s">
        <v>1138</v>
      </c>
      <c r="G43" s="14">
        <v>50000</v>
      </c>
      <c r="H43">
        <v>0</v>
      </c>
      <c r="I43" s="14">
        <f t="shared" si="12"/>
        <v>50000</v>
      </c>
      <c r="J43">
        <f t="shared" si="8"/>
        <v>1435</v>
      </c>
      <c r="K43" s="7">
        <v>1854</v>
      </c>
      <c r="L43">
        <f t="shared" si="9"/>
        <v>1520</v>
      </c>
      <c r="M43">
        <f>25+400</f>
        <v>425</v>
      </c>
      <c r="N43" s="7">
        <f t="shared" si="10"/>
        <v>5234</v>
      </c>
      <c r="O43" s="14">
        <f t="shared" si="11"/>
        <v>44766</v>
      </c>
    </row>
    <row r="44" spans="1:15" x14ac:dyDescent="0.25">
      <c r="A44" s="1">
        <v>37</v>
      </c>
      <c r="B44" s="1" t="s">
        <v>1282</v>
      </c>
      <c r="C44" s="1" t="s">
        <v>1122</v>
      </c>
      <c r="D44" s="1" t="s">
        <v>1123</v>
      </c>
      <c r="E44" s="13" t="s">
        <v>28</v>
      </c>
      <c r="F44" s="13" t="s">
        <v>1138</v>
      </c>
      <c r="G44" s="14">
        <v>50000</v>
      </c>
      <c r="H44">
        <v>0</v>
      </c>
      <c r="I44" s="14">
        <f t="shared" si="12"/>
        <v>50000</v>
      </c>
      <c r="J44">
        <f t="shared" si="8"/>
        <v>1435</v>
      </c>
      <c r="K44" s="7">
        <v>1854</v>
      </c>
      <c r="L44">
        <f t="shared" si="9"/>
        <v>1520</v>
      </c>
      <c r="M44">
        <v>25</v>
      </c>
      <c r="N44" s="7">
        <f t="shared" si="10"/>
        <v>4834</v>
      </c>
      <c r="O44" s="14">
        <f t="shared" si="11"/>
        <v>45166</v>
      </c>
    </row>
    <row r="45" spans="1:15" x14ac:dyDescent="0.25">
      <c r="A45" s="1">
        <v>38</v>
      </c>
      <c r="B45" s="1" t="s">
        <v>1283</v>
      </c>
      <c r="C45" s="1" t="s">
        <v>1122</v>
      </c>
      <c r="D45" s="1" t="s">
        <v>202</v>
      </c>
      <c r="E45" s="13" t="s">
        <v>28</v>
      </c>
      <c r="F45" s="13" t="s">
        <v>1138</v>
      </c>
      <c r="G45" s="14">
        <v>40000</v>
      </c>
      <c r="H45">
        <v>0</v>
      </c>
      <c r="I45" s="14">
        <f t="shared" si="12"/>
        <v>40000</v>
      </c>
      <c r="J45">
        <f t="shared" si="8"/>
        <v>1148</v>
      </c>
      <c r="K45" s="7">
        <v>442.65</v>
      </c>
      <c r="L45">
        <f t="shared" si="9"/>
        <v>1216</v>
      </c>
      <c r="M45">
        <f>25+400</f>
        <v>425</v>
      </c>
      <c r="N45" s="7">
        <f t="shared" si="10"/>
        <v>3231.65</v>
      </c>
      <c r="O45" s="14">
        <f t="shared" si="11"/>
        <v>36768.35</v>
      </c>
    </row>
    <row r="46" spans="1:15" x14ac:dyDescent="0.25">
      <c r="A46" s="1">
        <v>39</v>
      </c>
      <c r="B46" s="1" t="s">
        <v>1284</v>
      </c>
      <c r="C46" s="1" t="s">
        <v>1122</v>
      </c>
      <c r="D46" s="1" t="s">
        <v>1123</v>
      </c>
      <c r="E46" s="13" t="s">
        <v>28</v>
      </c>
      <c r="F46" s="13" t="s">
        <v>1138</v>
      </c>
      <c r="G46" s="14">
        <v>50000</v>
      </c>
      <c r="H46">
        <v>0</v>
      </c>
      <c r="I46" s="14">
        <f t="shared" si="12"/>
        <v>50000</v>
      </c>
      <c r="J46">
        <f t="shared" si="8"/>
        <v>1435</v>
      </c>
      <c r="K46" s="7">
        <v>1854</v>
      </c>
      <c r="L46">
        <f t="shared" si="9"/>
        <v>1520</v>
      </c>
      <c r="M46">
        <f>25+400</f>
        <v>425</v>
      </c>
      <c r="N46" s="7">
        <f t="shared" si="10"/>
        <v>5234</v>
      </c>
      <c r="O46" s="14">
        <f t="shared" si="11"/>
        <v>44766</v>
      </c>
    </row>
    <row r="47" spans="1:15" x14ac:dyDescent="0.25">
      <c r="A47" s="1">
        <v>40</v>
      </c>
      <c r="B47" s="1" t="s">
        <v>1285</v>
      </c>
      <c r="C47" s="1" t="s">
        <v>1122</v>
      </c>
      <c r="D47" s="1" t="s">
        <v>1123</v>
      </c>
      <c r="E47" s="13" t="s">
        <v>28</v>
      </c>
      <c r="F47" s="13" t="s">
        <v>1138</v>
      </c>
      <c r="G47" s="14">
        <v>50000</v>
      </c>
      <c r="H47">
        <v>0</v>
      </c>
      <c r="I47" s="14">
        <f t="shared" si="12"/>
        <v>50000</v>
      </c>
      <c r="J47">
        <f t="shared" si="8"/>
        <v>1435</v>
      </c>
      <c r="K47" s="7">
        <v>1854</v>
      </c>
      <c r="L47">
        <f t="shared" si="9"/>
        <v>1520</v>
      </c>
      <c r="M47">
        <f>25+400</f>
        <v>425</v>
      </c>
      <c r="N47" s="7">
        <f t="shared" si="10"/>
        <v>5234</v>
      </c>
      <c r="O47" s="14">
        <f t="shared" si="11"/>
        <v>44766</v>
      </c>
    </row>
    <row r="48" spans="1:15" x14ac:dyDescent="0.25">
      <c r="A48" s="1">
        <v>41</v>
      </c>
      <c r="B48" s="1" t="s">
        <v>1286</v>
      </c>
      <c r="C48" s="1" t="s">
        <v>1122</v>
      </c>
      <c r="D48" s="1" t="s">
        <v>1182</v>
      </c>
      <c r="E48" s="13" t="s">
        <v>28</v>
      </c>
      <c r="F48" s="13" t="s">
        <v>1138</v>
      </c>
      <c r="G48" s="14">
        <v>50000</v>
      </c>
      <c r="H48">
        <v>0</v>
      </c>
      <c r="I48" s="14">
        <f t="shared" si="12"/>
        <v>50000</v>
      </c>
      <c r="J48">
        <f t="shared" si="8"/>
        <v>1435</v>
      </c>
      <c r="K48" s="7">
        <v>1854</v>
      </c>
      <c r="L48">
        <f t="shared" si="9"/>
        <v>1520</v>
      </c>
      <c r="M48">
        <v>25</v>
      </c>
      <c r="N48" s="7">
        <f t="shared" si="10"/>
        <v>4834</v>
      </c>
      <c r="O48" s="14">
        <f t="shared" si="11"/>
        <v>45166</v>
      </c>
    </row>
    <row r="49" spans="1:15" x14ac:dyDescent="0.25">
      <c r="A49" s="1">
        <v>42</v>
      </c>
      <c r="B49" s="1" t="s">
        <v>1287</v>
      </c>
      <c r="C49" s="1" t="s">
        <v>1122</v>
      </c>
      <c r="D49" s="1" t="s">
        <v>1123</v>
      </c>
      <c r="E49" s="13" t="s">
        <v>28</v>
      </c>
      <c r="F49" s="13" t="s">
        <v>1138</v>
      </c>
      <c r="G49" s="14">
        <v>50000</v>
      </c>
      <c r="H49">
        <v>0</v>
      </c>
      <c r="I49" s="14">
        <f t="shared" si="12"/>
        <v>50000</v>
      </c>
      <c r="J49">
        <f t="shared" si="8"/>
        <v>1435</v>
      </c>
      <c r="K49" s="7">
        <v>1854</v>
      </c>
      <c r="L49">
        <f t="shared" si="9"/>
        <v>1520</v>
      </c>
      <c r="M49">
        <f>25+2115.46</f>
        <v>2140.46</v>
      </c>
      <c r="N49" s="7">
        <f t="shared" si="10"/>
        <v>6949.46</v>
      </c>
      <c r="O49" s="14">
        <f t="shared" si="11"/>
        <v>43050.54</v>
      </c>
    </row>
    <row r="50" spans="1:15" x14ac:dyDescent="0.25">
      <c r="A50" s="1">
        <v>43</v>
      </c>
      <c r="B50" s="1" t="s">
        <v>1288</v>
      </c>
      <c r="C50" s="1" t="s">
        <v>1122</v>
      </c>
      <c r="D50" s="1" t="s">
        <v>1123</v>
      </c>
      <c r="E50" s="13" t="s">
        <v>28</v>
      </c>
      <c r="F50" s="13" t="s">
        <v>1138</v>
      </c>
      <c r="G50" s="14">
        <v>50000</v>
      </c>
      <c r="H50">
        <v>0</v>
      </c>
      <c r="I50" s="14">
        <f t="shared" si="12"/>
        <v>50000</v>
      </c>
      <c r="J50">
        <f t="shared" si="8"/>
        <v>1435</v>
      </c>
      <c r="K50" s="7">
        <v>1854</v>
      </c>
      <c r="L50">
        <f t="shared" si="9"/>
        <v>1520</v>
      </c>
      <c r="M50">
        <f>25+400</f>
        <v>425</v>
      </c>
      <c r="N50" s="7">
        <f t="shared" si="10"/>
        <v>5234</v>
      </c>
      <c r="O50" s="14">
        <f t="shared" si="11"/>
        <v>44766</v>
      </c>
    </row>
    <row r="51" spans="1:15" x14ac:dyDescent="0.25">
      <c r="A51" s="1">
        <v>44</v>
      </c>
      <c r="B51" s="1" t="s">
        <v>1289</v>
      </c>
      <c r="C51" s="1" t="s">
        <v>1122</v>
      </c>
      <c r="D51" s="1" t="s">
        <v>1123</v>
      </c>
      <c r="E51" s="13" t="s">
        <v>28</v>
      </c>
      <c r="F51" s="13" t="s">
        <v>1138</v>
      </c>
      <c r="G51" s="14">
        <v>50000</v>
      </c>
      <c r="H51">
        <v>0</v>
      </c>
      <c r="I51" s="14">
        <f t="shared" si="12"/>
        <v>50000</v>
      </c>
      <c r="J51">
        <f t="shared" si="8"/>
        <v>1435</v>
      </c>
      <c r="K51" s="7">
        <v>1854</v>
      </c>
      <c r="L51">
        <f t="shared" si="9"/>
        <v>1520</v>
      </c>
      <c r="M51">
        <f>19495.56+25</f>
        <v>19520.560000000001</v>
      </c>
      <c r="N51" s="7">
        <f t="shared" si="10"/>
        <v>24329.56</v>
      </c>
      <c r="O51" s="14">
        <f t="shared" si="11"/>
        <v>25670.44</v>
      </c>
    </row>
    <row r="52" spans="1:15" x14ac:dyDescent="0.25">
      <c r="A52" s="1">
        <v>45</v>
      </c>
      <c r="B52" s="1" t="s">
        <v>1290</v>
      </c>
      <c r="C52" s="1" t="s">
        <v>1122</v>
      </c>
      <c r="D52" s="1" t="s">
        <v>1182</v>
      </c>
      <c r="E52" s="13" t="s">
        <v>28</v>
      </c>
      <c r="F52" s="13" t="s">
        <v>1138</v>
      </c>
      <c r="G52" s="14">
        <v>50000</v>
      </c>
      <c r="H52">
        <v>0</v>
      </c>
      <c r="I52" s="14">
        <f t="shared" si="12"/>
        <v>50000</v>
      </c>
      <c r="J52">
        <f t="shared" si="8"/>
        <v>1435</v>
      </c>
      <c r="K52" s="7">
        <v>1854</v>
      </c>
      <c r="L52">
        <f t="shared" si="9"/>
        <v>1520</v>
      </c>
      <c r="M52">
        <v>25</v>
      </c>
      <c r="N52" s="7">
        <f t="shared" si="10"/>
        <v>4834</v>
      </c>
      <c r="O52" s="14">
        <f t="shared" si="11"/>
        <v>45166</v>
      </c>
    </row>
    <row r="53" spans="1:15" x14ac:dyDescent="0.25">
      <c r="A53" s="1">
        <v>46</v>
      </c>
      <c r="B53" s="1" t="s">
        <v>1291</v>
      </c>
      <c r="C53" s="1" t="s">
        <v>1122</v>
      </c>
      <c r="D53" s="1" t="s">
        <v>1182</v>
      </c>
      <c r="E53" s="13" t="s">
        <v>28</v>
      </c>
      <c r="F53" s="13" t="s">
        <v>1138</v>
      </c>
      <c r="G53" s="14">
        <v>50000</v>
      </c>
      <c r="H53">
        <v>0</v>
      </c>
      <c r="I53" s="14">
        <f t="shared" si="12"/>
        <v>50000</v>
      </c>
      <c r="J53">
        <f t="shared" si="8"/>
        <v>1435</v>
      </c>
      <c r="K53" s="7">
        <v>1854</v>
      </c>
      <c r="L53">
        <f t="shared" si="9"/>
        <v>1520</v>
      </c>
      <c r="M53">
        <f>1715.46+25</f>
        <v>1740.46</v>
      </c>
      <c r="N53" s="7">
        <f t="shared" si="10"/>
        <v>6549.46</v>
      </c>
      <c r="O53" s="14">
        <f t="shared" si="11"/>
        <v>43450.54</v>
      </c>
    </row>
    <row r="54" spans="1:15" x14ac:dyDescent="0.25">
      <c r="A54" s="1">
        <v>47</v>
      </c>
      <c r="B54" s="1" t="s">
        <v>1318</v>
      </c>
      <c r="C54" s="1" t="s">
        <v>1122</v>
      </c>
      <c r="D54" s="1" t="s">
        <v>1182</v>
      </c>
      <c r="E54" s="13" t="s">
        <v>28</v>
      </c>
      <c r="F54" s="13" t="s">
        <v>1138</v>
      </c>
      <c r="G54" s="14">
        <v>50000</v>
      </c>
      <c r="H54">
        <v>0</v>
      </c>
      <c r="I54" s="14">
        <f t="shared" si="12"/>
        <v>50000</v>
      </c>
      <c r="J54">
        <f t="shared" si="8"/>
        <v>1435</v>
      </c>
      <c r="K54" s="7">
        <v>1854</v>
      </c>
      <c r="L54">
        <f t="shared" si="9"/>
        <v>1520</v>
      </c>
      <c r="M54">
        <v>25</v>
      </c>
      <c r="N54" s="7">
        <f t="shared" si="10"/>
        <v>4834</v>
      </c>
      <c r="O54" s="14">
        <f t="shared" si="11"/>
        <v>45166</v>
      </c>
    </row>
    <row r="55" spans="1:15" x14ac:dyDescent="0.25">
      <c r="A55" s="1">
        <v>48</v>
      </c>
      <c r="B55" s="1" t="s">
        <v>1298</v>
      </c>
      <c r="C55" s="1" t="s">
        <v>1299</v>
      </c>
      <c r="D55" s="1" t="s">
        <v>1252</v>
      </c>
      <c r="E55" s="13" t="s">
        <v>28</v>
      </c>
      <c r="F55" s="13" t="s">
        <v>1138</v>
      </c>
      <c r="G55" s="14">
        <v>50000</v>
      </c>
      <c r="H55">
        <v>0</v>
      </c>
      <c r="I55" s="14">
        <f t="shared" si="12"/>
        <v>50000</v>
      </c>
      <c r="J55">
        <f t="shared" si="8"/>
        <v>1435</v>
      </c>
      <c r="K55" s="7">
        <v>1854</v>
      </c>
      <c r="L55">
        <f t="shared" si="9"/>
        <v>1520</v>
      </c>
      <c r="M55">
        <f>25+400</f>
        <v>425</v>
      </c>
      <c r="N55" s="7">
        <f t="shared" si="10"/>
        <v>5234</v>
      </c>
      <c r="O55" s="14">
        <f t="shared" si="11"/>
        <v>44766</v>
      </c>
    </row>
    <row r="56" spans="1:15" x14ac:dyDescent="0.25">
      <c r="A56" s="1">
        <v>49</v>
      </c>
      <c r="B56" s="1" t="s">
        <v>1300</v>
      </c>
      <c r="C56" s="1" t="s">
        <v>1301</v>
      </c>
      <c r="D56" s="1" t="s">
        <v>188</v>
      </c>
      <c r="E56" s="13" t="s">
        <v>28</v>
      </c>
      <c r="F56" s="13" t="s">
        <v>37</v>
      </c>
      <c r="G56" s="14">
        <v>40000</v>
      </c>
      <c r="H56">
        <v>0</v>
      </c>
      <c r="I56" s="14">
        <f t="shared" si="12"/>
        <v>40000</v>
      </c>
      <c r="J56">
        <f t="shared" si="8"/>
        <v>1148</v>
      </c>
      <c r="K56" s="7">
        <v>442.65</v>
      </c>
      <c r="L56">
        <f t="shared" si="9"/>
        <v>1216</v>
      </c>
      <c r="M56">
        <v>25</v>
      </c>
      <c r="N56" s="7">
        <f t="shared" si="10"/>
        <v>2831.65</v>
      </c>
      <c r="O56" s="14">
        <f t="shared" si="11"/>
        <v>37168.35</v>
      </c>
    </row>
    <row r="57" spans="1:15" x14ac:dyDescent="0.25">
      <c r="A57" s="1">
        <v>50</v>
      </c>
      <c r="B57" s="1" t="s">
        <v>1302</v>
      </c>
      <c r="C57" s="1" t="s">
        <v>1301</v>
      </c>
      <c r="D57" s="1" t="s">
        <v>188</v>
      </c>
      <c r="E57" s="13" t="s">
        <v>28</v>
      </c>
      <c r="F57" s="13" t="s">
        <v>37</v>
      </c>
      <c r="G57" s="14">
        <v>40000</v>
      </c>
      <c r="H57">
        <v>0</v>
      </c>
      <c r="I57" s="14">
        <f t="shared" si="12"/>
        <v>40000</v>
      </c>
      <c r="J57">
        <f t="shared" si="8"/>
        <v>1148</v>
      </c>
      <c r="K57" s="7">
        <v>442.65</v>
      </c>
      <c r="L57">
        <f t="shared" si="9"/>
        <v>1216</v>
      </c>
      <c r="M57">
        <v>25</v>
      </c>
      <c r="N57" s="7">
        <f t="shared" si="10"/>
        <v>2831.65</v>
      </c>
      <c r="O57" s="14">
        <f t="shared" si="11"/>
        <v>37168.35</v>
      </c>
    </row>
    <row r="58" spans="1:15" x14ac:dyDescent="0.25">
      <c r="A58" s="1">
        <v>51</v>
      </c>
      <c r="B58" s="1" t="s">
        <v>1303</v>
      </c>
      <c r="C58" s="1" t="s">
        <v>1301</v>
      </c>
      <c r="D58" s="1" t="s">
        <v>188</v>
      </c>
      <c r="E58" s="13" t="s">
        <v>28</v>
      </c>
      <c r="F58" s="13" t="s">
        <v>1138</v>
      </c>
      <c r="G58" s="14">
        <v>40000</v>
      </c>
      <c r="H58">
        <v>0</v>
      </c>
      <c r="I58" s="14">
        <f t="shared" si="12"/>
        <v>40000</v>
      </c>
      <c r="J58">
        <f t="shared" si="8"/>
        <v>1148</v>
      </c>
      <c r="K58" s="7">
        <v>442.65</v>
      </c>
      <c r="L58">
        <f t="shared" si="9"/>
        <v>1216</v>
      </c>
      <c r="M58">
        <v>25</v>
      </c>
      <c r="N58" s="7">
        <f t="shared" si="10"/>
        <v>2831.65</v>
      </c>
      <c r="O58" s="14">
        <f t="shared" si="11"/>
        <v>37168.35</v>
      </c>
    </row>
    <row r="59" spans="1:15" x14ac:dyDescent="0.25">
      <c r="A59" s="1">
        <v>52</v>
      </c>
      <c r="B59" s="1" t="s">
        <v>1313</v>
      </c>
      <c r="C59" s="1" t="s">
        <v>1245</v>
      </c>
      <c r="D59" s="1" t="s">
        <v>1182</v>
      </c>
      <c r="E59" s="13" t="s">
        <v>28</v>
      </c>
      <c r="F59" s="13" t="s">
        <v>1138</v>
      </c>
      <c r="G59" s="14">
        <v>50000</v>
      </c>
      <c r="H59">
        <v>0</v>
      </c>
      <c r="I59" s="14">
        <f t="shared" si="12"/>
        <v>50000</v>
      </c>
      <c r="J59">
        <f t="shared" si="8"/>
        <v>1435</v>
      </c>
      <c r="K59" s="7">
        <v>1854</v>
      </c>
      <c r="L59">
        <f t="shared" si="9"/>
        <v>1520</v>
      </c>
      <c r="M59">
        <v>25</v>
      </c>
      <c r="N59" s="7">
        <f t="shared" si="10"/>
        <v>4834</v>
      </c>
      <c r="O59" s="14">
        <f t="shared" si="11"/>
        <v>45166</v>
      </c>
    </row>
    <row r="60" spans="1:15" x14ac:dyDescent="0.25">
      <c r="A60" s="1">
        <v>53</v>
      </c>
      <c r="B60" s="1" t="s">
        <v>1314</v>
      </c>
      <c r="C60" s="1" t="s">
        <v>1245</v>
      </c>
      <c r="D60" s="1" t="s">
        <v>188</v>
      </c>
      <c r="E60" s="13" t="s">
        <v>28</v>
      </c>
      <c r="F60" s="13" t="s">
        <v>37</v>
      </c>
      <c r="G60" s="14">
        <v>50000</v>
      </c>
      <c r="H60">
        <v>0</v>
      </c>
      <c r="I60" s="14">
        <f t="shared" si="12"/>
        <v>50000</v>
      </c>
      <c r="J60">
        <f t="shared" si="8"/>
        <v>1435</v>
      </c>
      <c r="K60" s="7">
        <v>1854</v>
      </c>
      <c r="L60">
        <f t="shared" si="9"/>
        <v>1520</v>
      </c>
      <c r="M60">
        <v>25</v>
      </c>
      <c r="N60" s="7">
        <f t="shared" si="10"/>
        <v>4834</v>
      </c>
      <c r="O60" s="14">
        <f t="shared" si="11"/>
        <v>45166</v>
      </c>
    </row>
    <row r="61" spans="1:15" x14ac:dyDescent="0.25">
      <c r="A61" s="1">
        <v>54</v>
      </c>
      <c r="B61" s="1" t="s">
        <v>1315</v>
      </c>
      <c r="C61" s="1" t="s">
        <v>1245</v>
      </c>
      <c r="D61" s="1" t="s">
        <v>1182</v>
      </c>
      <c r="E61" s="13" t="s">
        <v>28</v>
      </c>
      <c r="F61" s="13" t="s">
        <v>1138</v>
      </c>
      <c r="G61" s="14">
        <v>50000</v>
      </c>
      <c r="H61">
        <v>0</v>
      </c>
      <c r="I61" s="14">
        <f t="shared" si="12"/>
        <v>50000</v>
      </c>
      <c r="J61">
        <f t="shared" si="8"/>
        <v>1435</v>
      </c>
      <c r="K61" s="7">
        <v>1854</v>
      </c>
      <c r="L61">
        <f t="shared" si="9"/>
        <v>1520</v>
      </c>
      <c r="M61">
        <v>25</v>
      </c>
      <c r="N61" s="7">
        <f t="shared" si="10"/>
        <v>4834</v>
      </c>
      <c r="O61" s="14">
        <f t="shared" si="11"/>
        <v>45166</v>
      </c>
    </row>
    <row r="62" spans="1:15" x14ac:dyDescent="0.25">
      <c r="A62" s="1">
        <v>55</v>
      </c>
      <c r="B62" s="1" t="s">
        <v>1316</v>
      </c>
      <c r="C62" s="1" t="s">
        <v>1245</v>
      </c>
      <c r="D62" s="1" t="s">
        <v>1228</v>
      </c>
      <c r="E62" s="13" t="s">
        <v>28</v>
      </c>
      <c r="F62" s="13" t="s">
        <v>1138</v>
      </c>
      <c r="G62" s="14">
        <v>50000</v>
      </c>
      <c r="H62">
        <v>0</v>
      </c>
      <c r="I62" s="14">
        <v>50000</v>
      </c>
      <c r="J62">
        <f t="shared" si="8"/>
        <v>1435</v>
      </c>
      <c r="K62" s="7">
        <v>1854</v>
      </c>
      <c r="L62">
        <v>1520</v>
      </c>
      <c r="M62">
        <f>3175+25</f>
        <v>3200</v>
      </c>
      <c r="N62" s="7">
        <f t="shared" si="10"/>
        <v>8009</v>
      </c>
      <c r="O62" s="14">
        <v>41991</v>
      </c>
    </row>
    <row r="64" spans="1:15" ht="14.25" customHeight="1" x14ac:dyDescent="0.25"/>
    <row r="65" spans="1:15" ht="15.75" thickBot="1" x14ac:dyDescent="0.3">
      <c r="A65" s="2"/>
      <c r="B65" s="2"/>
      <c r="C65" s="2"/>
      <c r="D65" s="2"/>
      <c r="E65" s="2"/>
      <c r="F65" s="2"/>
      <c r="G65" s="12">
        <f>SUM(G8:G62)</f>
        <v>2621000</v>
      </c>
      <c r="H65" s="12">
        <f t="shared" ref="H65" si="13">SUM(H8:H58)</f>
        <v>0</v>
      </c>
      <c r="I65" s="12">
        <f t="shared" ref="I65:O65" si="14">SUM(I8:I62)</f>
        <v>2621000</v>
      </c>
      <c r="J65" s="12">
        <f t="shared" si="14"/>
        <v>75222.7</v>
      </c>
      <c r="K65" s="12">
        <f t="shared" si="14"/>
        <v>88522.50999999998</v>
      </c>
      <c r="L65" s="12">
        <f t="shared" si="14"/>
        <v>79678.399999999994</v>
      </c>
      <c r="M65" s="12">
        <f>SUM(M8:M64)</f>
        <v>85643.85</v>
      </c>
      <c r="N65" s="12">
        <f t="shared" si="14"/>
        <v>329067.46000000008</v>
      </c>
      <c r="O65" s="12">
        <f t="shared" si="14"/>
        <v>2291932.5400000005</v>
      </c>
    </row>
    <row r="66" spans="1:15" ht="15.75" thickTop="1" x14ac:dyDescent="0.25"/>
    <row r="69" spans="1:15" x14ac:dyDescent="0.25">
      <c r="F69" s="15"/>
      <c r="G69" s="15"/>
      <c r="H69" s="15"/>
    </row>
    <row r="70" spans="1:15" ht="15" customHeight="1" x14ac:dyDescent="0.25">
      <c r="F70" s="46" t="s">
        <v>907</v>
      </c>
      <c r="G70" s="46"/>
      <c r="H70" s="46"/>
    </row>
    <row r="71" spans="1:15" ht="15" customHeight="1" x14ac:dyDescent="0.25">
      <c r="F71" s="41" t="s">
        <v>908</v>
      </c>
      <c r="G71" s="41"/>
      <c r="H71" s="41"/>
    </row>
    <row r="72" spans="1:15" x14ac:dyDescent="0.25">
      <c r="G72" s="1"/>
      <c r="H72" s="1"/>
    </row>
    <row r="757" spans="11:11" x14ac:dyDescent="0.25">
      <c r="K757" s="13" t="s">
        <v>0</v>
      </c>
    </row>
  </sheetData>
  <mergeCells count="8">
    <mergeCell ref="E6:F6"/>
    <mergeCell ref="F70:H70"/>
    <mergeCell ref="F71:H71"/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06"/>
  <sheetViews>
    <sheetView topLeftCell="J29" zoomScale="110" zoomScaleNormal="110" workbookViewId="0">
      <selection activeCell="J37" sqref="A37:XFD54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1482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 t="s">
        <v>0</v>
      </c>
    </row>
    <row r="6" spans="1:16" ht="30" x14ac:dyDescent="0.25">
      <c r="E6" s="45" t="s">
        <v>4</v>
      </c>
      <c r="F6" s="45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x14ac:dyDescent="0.25">
      <c r="A8" s="1">
        <v>1</v>
      </c>
      <c r="B8" s="1" t="s">
        <v>1309</v>
      </c>
      <c r="C8" s="1" t="s">
        <v>1076</v>
      </c>
      <c r="D8" s="1" t="s">
        <v>98</v>
      </c>
      <c r="E8" s="13" t="s">
        <v>28</v>
      </c>
      <c r="F8" s="13" t="s">
        <v>1138</v>
      </c>
      <c r="G8" s="14">
        <v>65000</v>
      </c>
      <c r="H8">
        <v>0</v>
      </c>
      <c r="I8" s="14">
        <f t="shared" ref="I8" si="0">+G8+H8</f>
        <v>65000</v>
      </c>
      <c r="J8">
        <f t="shared" ref="J8" si="1">+I8*2.87%</f>
        <v>1865.5</v>
      </c>
      <c r="K8" s="7">
        <v>4427.55</v>
      </c>
      <c r="L8">
        <f t="shared" ref="L8" si="2">+I8*3.04%</f>
        <v>1976</v>
      </c>
      <c r="M8">
        <v>25</v>
      </c>
      <c r="N8" s="7">
        <f t="shared" ref="N8" si="3">+J8+K8+L8+M8</f>
        <v>8294.0499999999993</v>
      </c>
      <c r="O8" s="14">
        <f t="shared" ref="O8" si="4">+I8-N8</f>
        <v>56705.95</v>
      </c>
    </row>
    <row r="10" spans="1:16" ht="15.75" thickBot="1" x14ac:dyDescent="0.3">
      <c r="A10" s="2"/>
      <c r="B10" s="2"/>
      <c r="C10" s="2"/>
      <c r="D10" s="2"/>
      <c r="E10" s="2"/>
      <c r="F10" s="2"/>
      <c r="G10" s="12">
        <f t="shared" ref="G10:O10" si="5">SUM(G8:G8)</f>
        <v>65000</v>
      </c>
      <c r="H10" s="12">
        <f t="shared" si="5"/>
        <v>0</v>
      </c>
      <c r="I10" s="12">
        <f t="shared" si="5"/>
        <v>65000</v>
      </c>
      <c r="J10" s="12">
        <f t="shared" si="5"/>
        <v>1865.5</v>
      </c>
      <c r="K10" s="12">
        <f t="shared" si="5"/>
        <v>4427.55</v>
      </c>
      <c r="L10" s="12">
        <f t="shared" si="5"/>
        <v>1976</v>
      </c>
      <c r="M10" s="12">
        <f t="shared" si="5"/>
        <v>25</v>
      </c>
      <c r="N10" s="12">
        <f t="shared" si="5"/>
        <v>8294.0499999999993</v>
      </c>
      <c r="O10" s="12">
        <f t="shared" si="5"/>
        <v>56705.95</v>
      </c>
    </row>
    <row r="11" spans="1:16" ht="15.75" thickTop="1" x14ac:dyDescent="0.25"/>
    <row r="14" spans="1:16" x14ac:dyDescent="0.25">
      <c r="F14" s="15"/>
      <c r="G14" s="15"/>
      <c r="H14" s="15"/>
    </row>
    <row r="15" spans="1:16" x14ac:dyDescent="0.25">
      <c r="F15" s="40" t="s">
        <v>907</v>
      </c>
      <c r="G15" s="40"/>
      <c r="H15" s="40"/>
    </row>
    <row r="16" spans="1:16" x14ac:dyDescent="0.25">
      <c r="F16" s="41" t="s">
        <v>908</v>
      </c>
      <c r="G16" s="41"/>
      <c r="H16" s="41"/>
    </row>
    <row r="17" spans="7:8" x14ac:dyDescent="0.25">
      <c r="G17" s="1"/>
      <c r="H17" s="1"/>
    </row>
    <row r="706" spans="11:11" x14ac:dyDescent="0.25">
      <c r="K706" s="13" t="s">
        <v>0</v>
      </c>
    </row>
  </sheetData>
  <mergeCells count="8">
    <mergeCell ref="A1:O1"/>
    <mergeCell ref="A2:O2"/>
    <mergeCell ref="A3:O3"/>
    <mergeCell ref="A4:O4"/>
    <mergeCell ref="A5:O5"/>
    <mergeCell ref="E6:F6"/>
    <mergeCell ref="F15:H15"/>
    <mergeCell ref="F16:H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8"/>
  <sheetViews>
    <sheetView tabSelected="1" topLeftCell="B69" zoomScale="120" zoomScaleNormal="120" workbookViewId="0">
      <selection activeCell="H57" sqref="H57"/>
    </sheetView>
  </sheetViews>
  <sheetFormatPr baseColWidth="10" defaultColWidth="11.42578125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256" width="11.42578125" style="1"/>
    <col min="257" max="257" width="5" style="1" customWidth="1"/>
    <col min="258" max="258" width="37.140625" style="1" customWidth="1"/>
    <col min="259" max="259" width="33.42578125" style="1" customWidth="1"/>
    <col min="260" max="260" width="12.140625" style="1" customWidth="1"/>
    <col min="261" max="261" width="13.5703125" style="1" customWidth="1"/>
    <col min="262" max="262" width="13" style="1" customWidth="1"/>
    <col min="263" max="263" width="16.7109375" style="1" customWidth="1"/>
    <col min="264" max="265" width="13.140625" style="1" customWidth="1"/>
    <col min="266" max="266" width="16.7109375" style="1" customWidth="1"/>
    <col min="267" max="270" width="0" style="1" hidden="1" customWidth="1"/>
    <col min="271" max="271" width="11.42578125" style="1" customWidth="1"/>
    <col min="272" max="272" width="16.7109375" style="1" customWidth="1"/>
    <col min="273" max="512" width="11.42578125" style="1"/>
    <col min="513" max="513" width="5" style="1" customWidth="1"/>
    <col min="514" max="514" width="37.140625" style="1" customWidth="1"/>
    <col min="515" max="515" width="33.42578125" style="1" customWidth="1"/>
    <col min="516" max="516" width="12.140625" style="1" customWidth="1"/>
    <col min="517" max="517" width="13.5703125" style="1" customWidth="1"/>
    <col min="518" max="518" width="13" style="1" customWidth="1"/>
    <col min="519" max="519" width="16.7109375" style="1" customWidth="1"/>
    <col min="520" max="521" width="13.140625" style="1" customWidth="1"/>
    <col min="522" max="522" width="16.7109375" style="1" customWidth="1"/>
    <col min="523" max="526" width="0" style="1" hidden="1" customWidth="1"/>
    <col min="527" max="527" width="11.42578125" style="1" customWidth="1"/>
    <col min="528" max="528" width="16.7109375" style="1" customWidth="1"/>
    <col min="529" max="768" width="11.42578125" style="1"/>
    <col min="769" max="769" width="5" style="1" customWidth="1"/>
    <col min="770" max="770" width="37.140625" style="1" customWidth="1"/>
    <col min="771" max="771" width="33.42578125" style="1" customWidth="1"/>
    <col min="772" max="772" width="12.140625" style="1" customWidth="1"/>
    <col min="773" max="773" width="13.5703125" style="1" customWidth="1"/>
    <col min="774" max="774" width="13" style="1" customWidth="1"/>
    <col min="775" max="775" width="16.7109375" style="1" customWidth="1"/>
    <col min="776" max="777" width="13.140625" style="1" customWidth="1"/>
    <col min="778" max="778" width="16.7109375" style="1" customWidth="1"/>
    <col min="779" max="782" width="0" style="1" hidden="1" customWidth="1"/>
    <col min="783" max="783" width="11.42578125" style="1" customWidth="1"/>
    <col min="784" max="784" width="16.7109375" style="1" customWidth="1"/>
    <col min="785" max="1024" width="11.42578125" style="1"/>
    <col min="1025" max="1025" width="5" style="1" customWidth="1"/>
    <col min="1026" max="1026" width="37.140625" style="1" customWidth="1"/>
    <col min="1027" max="1027" width="33.42578125" style="1" customWidth="1"/>
    <col min="1028" max="1028" width="12.140625" style="1" customWidth="1"/>
    <col min="1029" max="1029" width="13.5703125" style="1" customWidth="1"/>
    <col min="1030" max="1030" width="13" style="1" customWidth="1"/>
    <col min="1031" max="1031" width="16.7109375" style="1" customWidth="1"/>
    <col min="1032" max="1033" width="13.140625" style="1" customWidth="1"/>
    <col min="1034" max="1034" width="16.7109375" style="1" customWidth="1"/>
    <col min="1035" max="1038" width="0" style="1" hidden="1" customWidth="1"/>
    <col min="1039" max="1039" width="11.42578125" style="1" customWidth="1"/>
    <col min="1040" max="1040" width="16.7109375" style="1" customWidth="1"/>
    <col min="1041" max="1280" width="11.42578125" style="1"/>
    <col min="1281" max="1281" width="5" style="1" customWidth="1"/>
    <col min="1282" max="1282" width="37.140625" style="1" customWidth="1"/>
    <col min="1283" max="1283" width="33.42578125" style="1" customWidth="1"/>
    <col min="1284" max="1284" width="12.140625" style="1" customWidth="1"/>
    <col min="1285" max="1285" width="13.5703125" style="1" customWidth="1"/>
    <col min="1286" max="1286" width="13" style="1" customWidth="1"/>
    <col min="1287" max="1287" width="16.7109375" style="1" customWidth="1"/>
    <col min="1288" max="1289" width="13.140625" style="1" customWidth="1"/>
    <col min="1290" max="1290" width="16.7109375" style="1" customWidth="1"/>
    <col min="1291" max="1294" width="0" style="1" hidden="1" customWidth="1"/>
    <col min="1295" max="1295" width="11.42578125" style="1" customWidth="1"/>
    <col min="1296" max="1296" width="16.7109375" style="1" customWidth="1"/>
    <col min="1297" max="1536" width="11.42578125" style="1"/>
    <col min="1537" max="1537" width="5" style="1" customWidth="1"/>
    <col min="1538" max="1538" width="37.140625" style="1" customWidth="1"/>
    <col min="1539" max="1539" width="33.42578125" style="1" customWidth="1"/>
    <col min="1540" max="1540" width="12.140625" style="1" customWidth="1"/>
    <col min="1541" max="1541" width="13.5703125" style="1" customWidth="1"/>
    <col min="1542" max="1542" width="13" style="1" customWidth="1"/>
    <col min="1543" max="1543" width="16.7109375" style="1" customWidth="1"/>
    <col min="1544" max="1545" width="13.140625" style="1" customWidth="1"/>
    <col min="1546" max="1546" width="16.7109375" style="1" customWidth="1"/>
    <col min="1547" max="1550" width="0" style="1" hidden="1" customWidth="1"/>
    <col min="1551" max="1551" width="11.42578125" style="1" customWidth="1"/>
    <col min="1552" max="1552" width="16.7109375" style="1" customWidth="1"/>
    <col min="1553" max="1792" width="11.42578125" style="1"/>
    <col min="1793" max="1793" width="5" style="1" customWidth="1"/>
    <col min="1794" max="1794" width="37.140625" style="1" customWidth="1"/>
    <col min="1795" max="1795" width="33.42578125" style="1" customWidth="1"/>
    <col min="1796" max="1796" width="12.140625" style="1" customWidth="1"/>
    <col min="1797" max="1797" width="13.5703125" style="1" customWidth="1"/>
    <col min="1798" max="1798" width="13" style="1" customWidth="1"/>
    <col min="1799" max="1799" width="16.7109375" style="1" customWidth="1"/>
    <col min="1800" max="1801" width="13.140625" style="1" customWidth="1"/>
    <col min="1802" max="1802" width="16.7109375" style="1" customWidth="1"/>
    <col min="1803" max="1806" width="0" style="1" hidden="1" customWidth="1"/>
    <col min="1807" max="1807" width="11.42578125" style="1" customWidth="1"/>
    <col min="1808" max="1808" width="16.7109375" style="1" customWidth="1"/>
    <col min="1809" max="2048" width="11.42578125" style="1"/>
    <col min="2049" max="2049" width="5" style="1" customWidth="1"/>
    <col min="2050" max="2050" width="37.140625" style="1" customWidth="1"/>
    <col min="2051" max="2051" width="33.42578125" style="1" customWidth="1"/>
    <col min="2052" max="2052" width="12.140625" style="1" customWidth="1"/>
    <col min="2053" max="2053" width="13.5703125" style="1" customWidth="1"/>
    <col min="2054" max="2054" width="13" style="1" customWidth="1"/>
    <col min="2055" max="2055" width="16.7109375" style="1" customWidth="1"/>
    <col min="2056" max="2057" width="13.140625" style="1" customWidth="1"/>
    <col min="2058" max="2058" width="16.7109375" style="1" customWidth="1"/>
    <col min="2059" max="2062" width="0" style="1" hidden="1" customWidth="1"/>
    <col min="2063" max="2063" width="11.42578125" style="1" customWidth="1"/>
    <col min="2064" max="2064" width="16.7109375" style="1" customWidth="1"/>
    <col min="2065" max="2304" width="11.42578125" style="1"/>
    <col min="2305" max="2305" width="5" style="1" customWidth="1"/>
    <col min="2306" max="2306" width="37.140625" style="1" customWidth="1"/>
    <col min="2307" max="2307" width="33.42578125" style="1" customWidth="1"/>
    <col min="2308" max="2308" width="12.140625" style="1" customWidth="1"/>
    <col min="2309" max="2309" width="13.5703125" style="1" customWidth="1"/>
    <col min="2310" max="2310" width="13" style="1" customWidth="1"/>
    <col min="2311" max="2311" width="16.7109375" style="1" customWidth="1"/>
    <col min="2312" max="2313" width="13.140625" style="1" customWidth="1"/>
    <col min="2314" max="2314" width="16.7109375" style="1" customWidth="1"/>
    <col min="2315" max="2318" width="0" style="1" hidden="1" customWidth="1"/>
    <col min="2319" max="2319" width="11.42578125" style="1" customWidth="1"/>
    <col min="2320" max="2320" width="16.7109375" style="1" customWidth="1"/>
    <col min="2321" max="2560" width="11.42578125" style="1"/>
    <col min="2561" max="2561" width="5" style="1" customWidth="1"/>
    <col min="2562" max="2562" width="37.140625" style="1" customWidth="1"/>
    <col min="2563" max="2563" width="33.42578125" style="1" customWidth="1"/>
    <col min="2564" max="2564" width="12.140625" style="1" customWidth="1"/>
    <col min="2565" max="2565" width="13.5703125" style="1" customWidth="1"/>
    <col min="2566" max="2566" width="13" style="1" customWidth="1"/>
    <col min="2567" max="2567" width="16.7109375" style="1" customWidth="1"/>
    <col min="2568" max="2569" width="13.140625" style="1" customWidth="1"/>
    <col min="2570" max="2570" width="16.7109375" style="1" customWidth="1"/>
    <col min="2571" max="2574" width="0" style="1" hidden="1" customWidth="1"/>
    <col min="2575" max="2575" width="11.42578125" style="1" customWidth="1"/>
    <col min="2576" max="2576" width="16.7109375" style="1" customWidth="1"/>
    <col min="2577" max="2816" width="11.42578125" style="1"/>
    <col min="2817" max="2817" width="5" style="1" customWidth="1"/>
    <col min="2818" max="2818" width="37.140625" style="1" customWidth="1"/>
    <col min="2819" max="2819" width="33.42578125" style="1" customWidth="1"/>
    <col min="2820" max="2820" width="12.140625" style="1" customWidth="1"/>
    <col min="2821" max="2821" width="13.5703125" style="1" customWidth="1"/>
    <col min="2822" max="2822" width="13" style="1" customWidth="1"/>
    <col min="2823" max="2823" width="16.7109375" style="1" customWidth="1"/>
    <col min="2824" max="2825" width="13.140625" style="1" customWidth="1"/>
    <col min="2826" max="2826" width="16.7109375" style="1" customWidth="1"/>
    <col min="2827" max="2830" width="0" style="1" hidden="1" customWidth="1"/>
    <col min="2831" max="2831" width="11.42578125" style="1" customWidth="1"/>
    <col min="2832" max="2832" width="16.7109375" style="1" customWidth="1"/>
    <col min="2833" max="3072" width="11.42578125" style="1"/>
    <col min="3073" max="3073" width="5" style="1" customWidth="1"/>
    <col min="3074" max="3074" width="37.140625" style="1" customWidth="1"/>
    <col min="3075" max="3075" width="33.42578125" style="1" customWidth="1"/>
    <col min="3076" max="3076" width="12.140625" style="1" customWidth="1"/>
    <col min="3077" max="3077" width="13.5703125" style="1" customWidth="1"/>
    <col min="3078" max="3078" width="13" style="1" customWidth="1"/>
    <col min="3079" max="3079" width="16.7109375" style="1" customWidth="1"/>
    <col min="3080" max="3081" width="13.140625" style="1" customWidth="1"/>
    <col min="3082" max="3082" width="16.7109375" style="1" customWidth="1"/>
    <col min="3083" max="3086" width="0" style="1" hidden="1" customWidth="1"/>
    <col min="3087" max="3087" width="11.42578125" style="1" customWidth="1"/>
    <col min="3088" max="3088" width="16.7109375" style="1" customWidth="1"/>
    <col min="3089" max="3328" width="11.42578125" style="1"/>
    <col min="3329" max="3329" width="5" style="1" customWidth="1"/>
    <col min="3330" max="3330" width="37.140625" style="1" customWidth="1"/>
    <col min="3331" max="3331" width="33.42578125" style="1" customWidth="1"/>
    <col min="3332" max="3332" width="12.140625" style="1" customWidth="1"/>
    <col min="3333" max="3333" width="13.5703125" style="1" customWidth="1"/>
    <col min="3334" max="3334" width="13" style="1" customWidth="1"/>
    <col min="3335" max="3335" width="16.7109375" style="1" customWidth="1"/>
    <col min="3336" max="3337" width="13.140625" style="1" customWidth="1"/>
    <col min="3338" max="3338" width="16.7109375" style="1" customWidth="1"/>
    <col min="3339" max="3342" width="0" style="1" hidden="1" customWidth="1"/>
    <col min="3343" max="3343" width="11.42578125" style="1" customWidth="1"/>
    <col min="3344" max="3344" width="16.7109375" style="1" customWidth="1"/>
    <col min="3345" max="3584" width="11.42578125" style="1"/>
    <col min="3585" max="3585" width="5" style="1" customWidth="1"/>
    <col min="3586" max="3586" width="37.140625" style="1" customWidth="1"/>
    <col min="3587" max="3587" width="33.42578125" style="1" customWidth="1"/>
    <col min="3588" max="3588" width="12.140625" style="1" customWidth="1"/>
    <col min="3589" max="3589" width="13.5703125" style="1" customWidth="1"/>
    <col min="3590" max="3590" width="13" style="1" customWidth="1"/>
    <col min="3591" max="3591" width="16.7109375" style="1" customWidth="1"/>
    <col min="3592" max="3593" width="13.140625" style="1" customWidth="1"/>
    <col min="3594" max="3594" width="16.7109375" style="1" customWidth="1"/>
    <col min="3595" max="3598" width="0" style="1" hidden="1" customWidth="1"/>
    <col min="3599" max="3599" width="11.42578125" style="1" customWidth="1"/>
    <col min="3600" max="3600" width="16.7109375" style="1" customWidth="1"/>
    <col min="3601" max="3840" width="11.42578125" style="1"/>
    <col min="3841" max="3841" width="5" style="1" customWidth="1"/>
    <col min="3842" max="3842" width="37.140625" style="1" customWidth="1"/>
    <col min="3843" max="3843" width="33.42578125" style="1" customWidth="1"/>
    <col min="3844" max="3844" width="12.140625" style="1" customWidth="1"/>
    <col min="3845" max="3845" width="13.5703125" style="1" customWidth="1"/>
    <col min="3846" max="3846" width="13" style="1" customWidth="1"/>
    <col min="3847" max="3847" width="16.7109375" style="1" customWidth="1"/>
    <col min="3848" max="3849" width="13.140625" style="1" customWidth="1"/>
    <col min="3850" max="3850" width="16.7109375" style="1" customWidth="1"/>
    <col min="3851" max="3854" width="0" style="1" hidden="1" customWidth="1"/>
    <col min="3855" max="3855" width="11.42578125" style="1" customWidth="1"/>
    <col min="3856" max="3856" width="16.7109375" style="1" customWidth="1"/>
    <col min="3857" max="4096" width="11.42578125" style="1"/>
    <col min="4097" max="4097" width="5" style="1" customWidth="1"/>
    <col min="4098" max="4098" width="37.140625" style="1" customWidth="1"/>
    <col min="4099" max="4099" width="33.42578125" style="1" customWidth="1"/>
    <col min="4100" max="4100" width="12.140625" style="1" customWidth="1"/>
    <col min="4101" max="4101" width="13.5703125" style="1" customWidth="1"/>
    <col min="4102" max="4102" width="13" style="1" customWidth="1"/>
    <col min="4103" max="4103" width="16.7109375" style="1" customWidth="1"/>
    <col min="4104" max="4105" width="13.140625" style="1" customWidth="1"/>
    <col min="4106" max="4106" width="16.7109375" style="1" customWidth="1"/>
    <col min="4107" max="4110" width="0" style="1" hidden="1" customWidth="1"/>
    <col min="4111" max="4111" width="11.42578125" style="1" customWidth="1"/>
    <col min="4112" max="4112" width="16.7109375" style="1" customWidth="1"/>
    <col min="4113" max="4352" width="11.42578125" style="1"/>
    <col min="4353" max="4353" width="5" style="1" customWidth="1"/>
    <col min="4354" max="4354" width="37.140625" style="1" customWidth="1"/>
    <col min="4355" max="4355" width="33.42578125" style="1" customWidth="1"/>
    <col min="4356" max="4356" width="12.140625" style="1" customWidth="1"/>
    <col min="4357" max="4357" width="13.5703125" style="1" customWidth="1"/>
    <col min="4358" max="4358" width="13" style="1" customWidth="1"/>
    <col min="4359" max="4359" width="16.7109375" style="1" customWidth="1"/>
    <col min="4360" max="4361" width="13.140625" style="1" customWidth="1"/>
    <col min="4362" max="4362" width="16.7109375" style="1" customWidth="1"/>
    <col min="4363" max="4366" width="0" style="1" hidden="1" customWidth="1"/>
    <col min="4367" max="4367" width="11.42578125" style="1" customWidth="1"/>
    <col min="4368" max="4368" width="16.7109375" style="1" customWidth="1"/>
    <col min="4369" max="4608" width="11.42578125" style="1"/>
    <col min="4609" max="4609" width="5" style="1" customWidth="1"/>
    <col min="4610" max="4610" width="37.140625" style="1" customWidth="1"/>
    <col min="4611" max="4611" width="33.42578125" style="1" customWidth="1"/>
    <col min="4612" max="4612" width="12.140625" style="1" customWidth="1"/>
    <col min="4613" max="4613" width="13.5703125" style="1" customWidth="1"/>
    <col min="4614" max="4614" width="13" style="1" customWidth="1"/>
    <col min="4615" max="4615" width="16.7109375" style="1" customWidth="1"/>
    <col min="4616" max="4617" width="13.140625" style="1" customWidth="1"/>
    <col min="4618" max="4618" width="16.7109375" style="1" customWidth="1"/>
    <col min="4619" max="4622" width="0" style="1" hidden="1" customWidth="1"/>
    <col min="4623" max="4623" width="11.42578125" style="1" customWidth="1"/>
    <col min="4624" max="4624" width="16.7109375" style="1" customWidth="1"/>
    <col min="4625" max="4864" width="11.42578125" style="1"/>
    <col min="4865" max="4865" width="5" style="1" customWidth="1"/>
    <col min="4866" max="4866" width="37.140625" style="1" customWidth="1"/>
    <col min="4867" max="4867" width="33.42578125" style="1" customWidth="1"/>
    <col min="4868" max="4868" width="12.140625" style="1" customWidth="1"/>
    <col min="4869" max="4869" width="13.5703125" style="1" customWidth="1"/>
    <col min="4870" max="4870" width="13" style="1" customWidth="1"/>
    <col min="4871" max="4871" width="16.7109375" style="1" customWidth="1"/>
    <col min="4872" max="4873" width="13.140625" style="1" customWidth="1"/>
    <col min="4874" max="4874" width="16.7109375" style="1" customWidth="1"/>
    <col min="4875" max="4878" width="0" style="1" hidden="1" customWidth="1"/>
    <col min="4879" max="4879" width="11.42578125" style="1" customWidth="1"/>
    <col min="4880" max="4880" width="16.7109375" style="1" customWidth="1"/>
    <col min="4881" max="5120" width="11.42578125" style="1"/>
    <col min="5121" max="5121" width="5" style="1" customWidth="1"/>
    <col min="5122" max="5122" width="37.140625" style="1" customWidth="1"/>
    <col min="5123" max="5123" width="33.42578125" style="1" customWidth="1"/>
    <col min="5124" max="5124" width="12.140625" style="1" customWidth="1"/>
    <col min="5125" max="5125" width="13.5703125" style="1" customWidth="1"/>
    <col min="5126" max="5126" width="13" style="1" customWidth="1"/>
    <col min="5127" max="5127" width="16.7109375" style="1" customWidth="1"/>
    <col min="5128" max="5129" width="13.140625" style="1" customWidth="1"/>
    <col min="5130" max="5130" width="16.7109375" style="1" customWidth="1"/>
    <col min="5131" max="5134" width="0" style="1" hidden="1" customWidth="1"/>
    <col min="5135" max="5135" width="11.42578125" style="1" customWidth="1"/>
    <col min="5136" max="5136" width="16.7109375" style="1" customWidth="1"/>
    <col min="5137" max="5376" width="11.42578125" style="1"/>
    <col min="5377" max="5377" width="5" style="1" customWidth="1"/>
    <col min="5378" max="5378" width="37.140625" style="1" customWidth="1"/>
    <col min="5379" max="5379" width="33.42578125" style="1" customWidth="1"/>
    <col min="5380" max="5380" width="12.140625" style="1" customWidth="1"/>
    <col min="5381" max="5381" width="13.5703125" style="1" customWidth="1"/>
    <col min="5382" max="5382" width="13" style="1" customWidth="1"/>
    <col min="5383" max="5383" width="16.7109375" style="1" customWidth="1"/>
    <col min="5384" max="5385" width="13.140625" style="1" customWidth="1"/>
    <col min="5386" max="5386" width="16.7109375" style="1" customWidth="1"/>
    <col min="5387" max="5390" width="0" style="1" hidden="1" customWidth="1"/>
    <col min="5391" max="5391" width="11.42578125" style="1" customWidth="1"/>
    <col min="5392" max="5392" width="16.7109375" style="1" customWidth="1"/>
    <col min="5393" max="5632" width="11.42578125" style="1"/>
    <col min="5633" max="5633" width="5" style="1" customWidth="1"/>
    <col min="5634" max="5634" width="37.140625" style="1" customWidth="1"/>
    <col min="5635" max="5635" width="33.42578125" style="1" customWidth="1"/>
    <col min="5636" max="5636" width="12.140625" style="1" customWidth="1"/>
    <col min="5637" max="5637" width="13.5703125" style="1" customWidth="1"/>
    <col min="5638" max="5638" width="13" style="1" customWidth="1"/>
    <col min="5639" max="5639" width="16.7109375" style="1" customWidth="1"/>
    <col min="5640" max="5641" width="13.140625" style="1" customWidth="1"/>
    <col min="5642" max="5642" width="16.7109375" style="1" customWidth="1"/>
    <col min="5643" max="5646" width="0" style="1" hidden="1" customWidth="1"/>
    <col min="5647" max="5647" width="11.42578125" style="1" customWidth="1"/>
    <col min="5648" max="5648" width="16.7109375" style="1" customWidth="1"/>
    <col min="5649" max="5888" width="11.42578125" style="1"/>
    <col min="5889" max="5889" width="5" style="1" customWidth="1"/>
    <col min="5890" max="5890" width="37.140625" style="1" customWidth="1"/>
    <col min="5891" max="5891" width="33.42578125" style="1" customWidth="1"/>
    <col min="5892" max="5892" width="12.140625" style="1" customWidth="1"/>
    <col min="5893" max="5893" width="13.5703125" style="1" customWidth="1"/>
    <col min="5894" max="5894" width="13" style="1" customWidth="1"/>
    <col min="5895" max="5895" width="16.7109375" style="1" customWidth="1"/>
    <col min="5896" max="5897" width="13.140625" style="1" customWidth="1"/>
    <col min="5898" max="5898" width="16.7109375" style="1" customWidth="1"/>
    <col min="5899" max="5902" width="0" style="1" hidden="1" customWidth="1"/>
    <col min="5903" max="5903" width="11.42578125" style="1" customWidth="1"/>
    <col min="5904" max="5904" width="16.7109375" style="1" customWidth="1"/>
    <col min="5905" max="6144" width="11.42578125" style="1"/>
    <col min="6145" max="6145" width="5" style="1" customWidth="1"/>
    <col min="6146" max="6146" width="37.140625" style="1" customWidth="1"/>
    <col min="6147" max="6147" width="33.42578125" style="1" customWidth="1"/>
    <col min="6148" max="6148" width="12.140625" style="1" customWidth="1"/>
    <col min="6149" max="6149" width="13.5703125" style="1" customWidth="1"/>
    <col min="6150" max="6150" width="13" style="1" customWidth="1"/>
    <col min="6151" max="6151" width="16.7109375" style="1" customWidth="1"/>
    <col min="6152" max="6153" width="13.140625" style="1" customWidth="1"/>
    <col min="6154" max="6154" width="16.7109375" style="1" customWidth="1"/>
    <col min="6155" max="6158" width="0" style="1" hidden="1" customWidth="1"/>
    <col min="6159" max="6159" width="11.42578125" style="1" customWidth="1"/>
    <col min="6160" max="6160" width="16.7109375" style="1" customWidth="1"/>
    <col min="6161" max="6400" width="11.42578125" style="1"/>
    <col min="6401" max="6401" width="5" style="1" customWidth="1"/>
    <col min="6402" max="6402" width="37.140625" style="1" customWidth="1"/>
    <col min="6403" max="6403" width="33.42578125" style="1" customWidth="1"/>
    <col min="6404" max="6404" width="12.140625" style="1" customWidth="1"/>
    <col min="6405" max="6405" width="13.5703125" style="1" customWidth="1"/>
    <col min="6406" max="6406" width="13" style="1" customWidth="1"/>
    <col min="6407" max="6407" width="16.7109375" style="1" customWidth="1"/>
    <col min="6408" max="6409" width="13.140625" style="1" customWidth="1"/>
    <col min="6410" max="6410" width="16.7109375" style="1" customWidth="1"/>
    <col min="6411" max="6414" width="0" style="1" hidden="1" customWidth="1"/>
    <col min="6415" max="6415" width="11.42578125" style="1" customWidth="1"/>
    <col min="6416" max="6416" width="16.7109375" style="1" customWidth="1"/>
    <col min="6417" max="6656" width="11.42578125" style="1"/>
    <col min="6657" max="6657" width="5" style="1" customWidth="1"/>
    <col min="6658" max="6658" width="37.140625" style="1" customWidth="1"/>
    <col min="6659" max="6659" width="33.42578125" style="1" customWidth="1"/>
    <col min="6660" max="6660" width="12.140625" style="1" customWidth="1"/>
    <col min="6661" max="6661" width="13.5703125" style="1" customWidth="1"/>
    <col min="6662" max="6662" width="13" style="1" customWidth="1"/>
    <col min="6663" max="6663" width="16.7109375" style="1" customWidth="1"/>
    <col min="6664" max="6665" width="13.140625" style="1" customWidth="1"/>
    <col min="6666" max="6666" width="16.7109375" style="1" customWidth="1"/>
    <col min="6667" max="6670" width="0" style="1" hidden="1" customWidth="1"/>
    <col min="6671" max="6671" width="11.42578125" style="1" customWidth="1"/>
    <col min="6672" max="6672" width="16.7109375" style="1" customWidth="1"/>
    <col min="6673" max="6912" width="11.42578125" style="1"/>
    <col min="6913" max="6913" width="5" style="1" customWidth="1"/>
    <col min="6914" max="6914" width="37.140625" style="1" customWidth="1"/>
    <col min="6915" max="6915" width="33.42578125" style="1" customWidth="1"/>
    <col min="6916" max="6916" width="12.140625" style="1" customWidth="1"/>
    <col min="6917" max="6917" width="13.5703125" style="1" customWidth="1"/>
    <col min="6918" max="6918" width="13" style="1" customWidth="1"/>
    <col min="6919" max="6919" width="16.7109375" style="1" customWidth="1"/>
    <col min="6920" max="6921" width="13.140625" style="1" customWidth="1"/>
    <col min="6922" max="6922" width="16.7109375" style="1" customWidth="1"/>
    <col min="6923" max="6926" width="0" style="1" hidden="1" customWidth="1"/>
    <col min="6927" max="6927" width="11.42578125" style="1" customWidth="1"/>
    <col min="6928" max="6928" width="16.7109375" style="1" customWidth="1"/>
    <col min="6929" max="7168" width="11.42578125" style="1"/>
    <col min="7169" max="7169" width="5" style="1" customWidth="1"/>
    <col min="7170" max="7170" width="37.140625" style="1" customWidth="1"/>
    <col min="7171" max="7171" width="33.42578125" style="1" customWidth="1"/>
    <col min="7172" max="7172" width="12.140625" style="1" customWidth="1"/>
    <col min="7173" max="7173" width="13.5703125" style="1" customWidth="1"/>
    <col min="7174" max="7174" width="13" style="1" customWidth="1"/>
    <col min="7175" max="7175" width="16.7109375" style="1" customWidth="1"/>
    <col min="7176" max="7177" width="13.140625" style="1" customWidth="1"/>
    <col min="7178" max="7178" width="16.7109375" style="1" customWidth="1"/>
    <col min="7179" max="7182" width="0" style="1" hidden="1" customWidth="1"/>
    <col min="7183" max="7183" width="11.42578125" style="1" customWidth="1"/>
    <col min="7184" max="7184" width="16.7109375" style="1" customWidth="1"/>
    <col min="7185" max="7424" width="11.42578125" style="1"/>
    <col min="7425" max="7425" width="5" style="1" customWidth="1"/>
    <col min="7426" max="7426" width="37.140625" style="1" customWidth="1"/>
    <col min="7427" max="7427" width="33.42578125" style="1" customWidth="1"/>
    <col min="7428" max="7428" width="12.140625" style="1" customWidth="1"/>
    <col min="7429" max="7429" width="13.5703125" style="1" customWidth="1"/>
    <col min="7430" max="7430" width="13" style="1" customWidth="1"/>
    <col min="7431" max="7431" width="16.7109375" style="1" customWidth="1"/>
    <col min="7432" max="7433" width="13.140625" style="1" customWidth="1"/>
    <col min="7434" max="7434" width="16.7109375" style="1" customWidth="1"/>
    <col min="7435" max="7438" width="0" style="1" hidden="1" customWidth="1"/>
    <col min="7439" max="7439" width="11.42578125" style="1" customWidth="1"/>
    <col min="7440" max="7440" width="16.7109375" style="1" customWidth="1"/>
    <col min="7441" max="7680" width="11.42578125" style="1"/>
    <col min="7681" max="7681" width="5" style="1" customWidth="1"/>
    <col min="7682" max="7682" width="37.140625" style="1" customWidth="1"/>
    <col min="7683" max="7683" width="33.42578125" style="1" customWidth="1"/>
    <col min="7684" max="7684" width="12.140625" style="1" customWidth="1"/>
    <col min="7685" max="7685" width="13.5703125" style="1" customWidth="1"/>
    <col min="7686" max="7686" width="13" style="1" customWidth="1"/>
    <col min="7687" max="7687" width="16.7109375" style="1" customWidth="1"/>
    <col min="7688" max="7689" width="13.140625" style="1" customWidth="1"/>
    <col min="7690" max="7690" width="16.7109375" style="1" customWidth="1"/>
    <col min="7691" max="7694" width="0" style="1" hidden="1" customWidth="1"/>
    <col min="7695" max="7695" width="11.42578125" style="1" customWidth="1"/>
    <col min="7696" max="7696" width="16.7109375" style="1" customWidth="1"/>
    <col min="7697" max="7936" width="11.42578125" style="1"/>
    <col min="7937" max="7937" width="5" style="1" customWidth="1"/>
    <col min="7938" max="7938" width="37.140625" style="1" customWidth="1"/>
    <col min="7939" max="7939" width="33.42578125" style="1" customWidth="1"/>
    <col min="7940" max="7940" width="12.140625" style="1" customWidth="1"/>
    <col min="7941" max="7941" width="13.5703125" style="1" customWidth="1"/>
    <col min="7942" max="7942" width="13" style="1" customWidth="1"/>
    <col min="7943" max="7943" width="16.7109375" style="1" customWidth="1"/>
    <col min="7944" max="7945" width="13.140625" style="1" customWidth="1"/>
    <col min="7946" max="7946" width="16.7109375" style="1" customWidth="1"/>
    <col min="7947" max="7950" width="0" style="1" hidden="1" customWidth="1"/>
    <col min="7951" max="7951" width="11.42578125" style="1" customWidth="1"/>
    <col min="7952" max="7952" width="16.7109375" style="1" customWidth="1"/>
    <col min="7953" max="8192" width="11.42578125" style="1"/>
    <col min="8193" max="8193" width="5" style="1" customWidth="1"/>
    <col min="8194" max="8194" width="37.140625" style="1" customWidth="1"/>
    <col min="8195" max="8195" width="33.42578125" style="1" customWidth="1"/>
    <col min="8196" max="8196" width="12.140625" style="1" customWidth="1"/>
    <col min="8197" max="8197" width="13.5703125" style="1" customWidth="1"/>
    <col min="8198" max="8198" width="13" style="1" customWidth="1"/>
    <col min="8199" max="8199" width="16.7109375" style="1" customWidth="1"/>
    <col min="8200" max="8201" width="13.140625" style="1" customWidth="1"/>
    <col min="8202" max="8202" width="16.7109375" style="1" customWidth="1"/>
    <col min="8203" max="8206" width="0" style="1" hidden="1" customWidth="1"/>
    <col min="8207" max="8207" width="11.42578125" style="1" customWidth="1"/>
    <col min="8208" max="8208" width="16.7109375" style="1" customWidth="1"/>
    <col min="8209" max="8448" width="11.42578125" style="1"/>
    <col min="8449" max="8449" width="5" style="1" customWidth="1"/>
    <col min="8450" max="8450" width="37.140625" style="1" customWidth="1"/>
    <col min="8451" max="8451" width="33.42578125" style="1" customWidth="1"/>
    <col min="8452" max="8452" width="12.140625" style="1" customWidth="1"/>
    <col min="8453" max="8453" width="13.5703125" style="1" customWidth="1"/>
    <col min="8454" max="8454" width="13" style="1" customWidth="1"/>
    <col min="8455" max="8455" width="16.7109375" style="1" customWidth="1"/>
    <col min="8456" max="8457" width="13.140625" style="1" customWidth="1"/>
    <col min="8458" max="8458" width="16.7109375" style="1" customWidth="1"/>
    <col min="8459" max="8462" width="0" style="1" hidden="1" customWidth="1"/>
    <col min="8463" max="8463" width="11.42578125" style="1" customWidth="1"/>
    <col min="8464" max="8464" width="16.7109375" style="1" customWidth="1"/>
    <col min="8465" max="8704" width="11.42578125" style="1"/>
    <col min="8705" max="8705" width="5" style="1" customWidth="1"/>
    <col min="8706" max="8706" width="37.140625" style="1" customWidth="1"/>
    <col min="8707" max="8707" width="33.42578125" style="1" customWidth="1"/>
    <col min="8708" max="8708" width="12.140625" style="1" customWidth="1"/>
    <col min="8709" max="8709" width="13.5703125" style="1" customWidth="1"/>
    <col min="8710" max="8710" width="13" style="1" customWidth="1"/>
    <col min="8711" max="8711" width="16.7109375" style="1" customWidth="1"/>
    <col min="8712" max="8713" width="13.140625" style="1" customWidth="1"/>
    <col min="8714" max="8714" width="16.7109375" style="1" customWidth="1"/>
    <col min="8715" max="8718" width="0" style="1" hidden="1" customWidth="1"/>
    <col min="8719" max="8719" width="11.42578125" style="1" customWidth="1"/>
    <col min="8720" max="8720" width="16.7109375" style="1" customWidth="1"/>
    <col min="8721" max="8960" width="11.42578125" style="1"/>
    <col min="8961" max="8961" width="5" style="1" customWidth="1"/>
    <col min="8962" max="8962" width="37.140625" style="1" customWidth="1"/>
    <col min="8963" max="8963" width="33.42578125" style="1" customWidth="1"/>
    <col min="8964" max="8964" width="12.140625" style="1" customWidth="1"/>
    <col min="8965" max="8965" width="13.5703125" style="1" customWidth="1"/>
    <col min="8966" max="8966" width="13" style="1" customWidth="1"/>
    <col min="8967" max="8967" width="16.7109375" style="1" customWidth="1"/>
    <col min="8968" max="8969" width="13.140625" style="1" customWidth="1"/>
    <col min="8970" max="8970" width="16.7109375" style="1" customWidth="1"/>
    <col min="8971" max="8974" width="0" style="1" hidden="1" customWidth="1"/>
    <col min="8975" max="8975" width="11.42578125" style="1" customWidth="1"/>
    <col min="8976" max="8976" width="16.7109375" style="1" customWidth="1"/>
    <col min="8977" max="9216" width="11.42578125" style="1"/>
    <col min="9217" max="9217" width="5" style="1" customWidth="1"/>
    <col min="9218" max="9218" width="37.140625" style="1" customWidth="1"/>
    <col min="9219" max="9219" width="33.42578125" style="1" customWidth="1"/>
    <col min="9220" max="9220" width="12.140625" style="1" customWidth="1"/>
    <col min="9221" max="9221" width="13.5703125" style="1" customWidth="1"/>
    <col min="9222" max="9222" width="13" style="1" customWidth="1"/>
    <col min="9223" max="9223" width="16.7109375" style="1" customWidth="1"/>
    <col min="9224" max="9225" width="13.140625" style="1" customWidth="1"/>
    <col min="9226" max="9226" width="16.7109375" style="1" customWidth="1"/>
    <col min="9227" max="9230" width="0" style="1" hidden="1" customWidth="1"/>
    <col min="9231" max="9231" width="11.42578125" style="1" customWidth="1"/>
    <col min="9232" max="9232" width="16.7109375" style="1" customWidth="1"/>
    <col min="9233" max="9472" width="11.42578125" style="1"/>
    <col min="9473" max="9473" width="5" style="1" customWidth="1"/>
    <col min="9474" max="9474" width="37.140625" style="1" customWidth="1"/>
    <col min="9475" max="9475" width="33.42578125" style="1" customWidth="1"/>
    <col min="9476" max="9476" width="12.140625" style="1" customWidth="1"/>
    <col min="9477" max="9477" width="13.5703125" style="1" customWidth="1"/>
    <col min="9478" max="9478" width="13" style="1" customWidth="1"/>
    <col min="9479" max="9479" width="16.7109375" style="1" customWidth="1"/>
    <col min="9480" max="9481" width="13.140625" style="1" customWidth="1"/>
    <col min="9482" max="9482" width="16.7109375" style="1" customWidth="1"/>
    <col min="9483" max="9486" width="0" style="1" hidden="1" customWidth="1"/>
    <col min="9487" max="9487" width="11.42578125" style="1" customWidth="1"/>
    <col min="9488" max="9488" width="16.7109375" style="1" customWidth="1"/>
    <col min="9489" max="9728" width="11.42578125" style="1"/>
    <col min="9729" max="9729" width="5" style="1" customWidth="1"/>
    <col min="9730" max="9730" width="37.140625" style="1" customWidth="1"/>
    <col min="9731" max="9731" width="33.42578125" style="1" customWidth="1"/>
    <col min="9732" max="9732" width="12.140625" style="1" customWidth="1"/>
    <col min="9733" max="9733" width="13.5703125" style="1" customWidth="1"/>
    <col min="9734" max="9734" width="13" style="1" customWidth="1"/>
    <col min="9735" max="9735" width="16.7109375" style="1" customWidth="1"/>
    <col min="9736" max="9737" width="13.140625" style="1" customWidth="1"/>
    <col min="9738" max="9738" width="16.7109375" style="1" customWidth="1"/>
    <col min="9739" max="9742" width="0" style="1" hidden="1" customWidth="1"/>
    <col min="9743" max="9743" width="11.42578125" style="1" customWidth="1"/>
    <col min="9744" max="9744" width="16.7109375" style="1" customWidth="1"/>
    <col min="9745" max="9984" width="11.42578125" style="1"/>
    <col min="9985" max="9985" width="5" style="1" customWidth="1"/>
    <col min="9986" max="9986" width="37.140625" style="1" customWidth="1"/>
    <col min="9987" max="9987" width="33.42578125" style="1" customWidth="1"/>
    <col min="9988" max="9988" width="12.140625" style="1" customWidth="1"/>
    <col min="9989" max="9989" width="13.5703125" style="1" customWidth="1"/>
    <col min="9990" max="9990" width="13" style="1" customWidth="1"/>
    <col min="9991" max="9991" width="16.7109375" style="1" customWidth="1"/>
    <col min="9992" max="9993" width="13.140625" style="1" customWidth="1"/>
    <col min="9994" max="9994" width="16.7109375" style="1" customWidth="1"/>
    <col min="9995" max="9998" width="0" style="1" hidden="1" customWidth="1"/>
    <col min="9999" max="9999" width="11.42578125" style="1" customWidth="1"/>
    <col min="10000" max="10000" width="16.7109375" style="1" customWidth="1"/>
    <col min="10001" max="10240" width="11.42578125" style="1"/>
    <col min="10241" max="10241" width="5" style="1" customWidth="1"/>
    <col min="10242" max="10242" width="37.140625" style="1" customWidth="1"/>
    <col min="10243" max="10243" width="33.42578125" style="1" customWidth="1"/>
    <col min="10244" max="10244" width="12.140625" style="1" customWidth="1"/>
    <col min="10245" max="10245" width="13.5703125" style="1" customWidth="1"/>
    <col min="10246" max="10246" width="13" style="1" customWidth="1"/>
    <col min="10247" max="10247" width="16.7109375" style="1" customWidth="1"/>
    <col min="10248" max="10249" width="13.140625" style="1" customWidth="1"/>
    <col min="10250" max="10250" width="16.7109375" style="1" customWidth="1"/>
    <col min="10251" max="10254" width="0" style="1" hidden="1" customWidth="1"/>
    <col min="10255" max="10255" width="11.42578125" style="1" customWidth="1"/>
    <col min="10256" max="10256" width="16.7109375" style="1" customWidth="1"/>
    <col min="10257" max="10496" width="11.42578125" style="1"/>
    <col min="10497" max="10497" width="5" style="1" customWidth="1"/>
    <col min="10498" max="10498" width="37.140625" style="1" customWidth="1"/>
    <col min="10499" max="10499" width="33.42578125" style="1" customWidth="1"/>
    <col min="10500" max="10500" width="12.140625" style="1" customWidth="1"/>
    <col min="10501" max="10501" width="13.5703125" style="1" customWidth="1"/>
    <col min="10502" max="10502" width="13" style="1" customWidth="1"/>
    <col min="10503" max="10503" width="16.7109375" style="1" customWidth="1"/>
    <col min="10504" max="10505" width="13.140625" style="1" customWidth="1"/>
    <col min="10506" max="10506" width="16.7109375" style="1" customWidth="1"/>
    <col min="10507" max="10510" width="0" style="1" hidden="1" customWidth="1"/>
    <col min="10511" max="10511" width="11.42578125" style="1" customWidth="1"/>
    <col min="10512" max="10512" width="16.7109375" style="1" customWidth="1"/>
    <col min="10513" max="10752" width="11.42578125" style="1"/>
    <col min="10753" max="10753" width="5" style="1" customWidth="1"/>
    <col min="10754" max="10754" width="37.140625" style="1" customWidth="1"/>
    <col min="10755" max="10755" width="33.42578125" style="1" customWidth="1"/>
    <col min="10756" max="10756" width="12.140625" style="1" customWidth="1"/>
    <col min="10757" max="10757" width="13.5703125" style="1" customWidth="1"/>
    <col min="10758" max="10758" width="13" style="1" customWidth="1"/>
    <col min="10759" max="10759" width="16.7109375" style="1" customWidth="1"/>
    <col min="10760" max="10761" width="13.140625" style="1" customWidth="1"/>
    <col min="10762" max="10762" width="16.7109375" style="1" customWidth="1"/>
    <col min="10763" max="10766" width="0" style="1" hidden="1" customWidth="1"/>
    <col min="10767" max="10767" width="11.42578125" style="1" customWidth="1"/>
    <col min="10768" max="10768" width="16.7109375" style="1" customWidth="1"/>
    <col min="10769" max="11008" width="11.42578125" style="1"/>
    <col min="11009" max="11009" width="5" style="1" customWidth="1"/>
    <col min="11010" max="11010" width="37.140625" style="1" customWidth="1"/>
    <col min="11011" max="11011" width="33.42578125" style="1" customWidth="1"/>
    <col min="11012" max="11012" width="12.140625" style="1" customWidth="1"/>
    <col min="11013" max="11013" width="13.5703125" style="1" customWidth="1"/>
    <col min="11014" max="11014" width="13" style="1" customWidth="1"/>
    <col min="11015" max="11015" width="16.7109375" style="1" customWidth="1"/>
    <col min="11016" max="11017" width="13.140625" style="1" customWidth="1"/>
    <col min="11018" max="11018" width="16.7109375" style="1" customWidth="1"/>
    <col min="11019" max="11022" width="0" style="1" hidden="1" customWidth="1"/>
    <col min="11023" max="11023" width="11.42578125" style="1" customWidth="1"/>
    <col min="11024" max="11024" width="16.7109375" style="1" customWidth="1"/>
    <col min="11025" max="11264" width="11.42578125" style="1"/>
    <col min="11265" max="11265" width="5" style="1" customWidth="1"/>
    <col min="11266" max="11266" width="37.140625" style="1" customWidth="1"/>
    <col min="11267" max="11267" width="33.42578125" style="1" customWidth="1"/>
    <col min="11268" max="11268" width="12.140625" style="1" customWidth="1"/>
    <col min="11269" max="11269" width="13.5703125" style="1" customWidth="1"/>
    <col min="11270" max="11270" width="13" style="1" customWidth="1"/>
    <col min="11271" max="11271" width="16.7109375" style="1" customWidth="1"/>
    <col min="11272" max="11273" width="13.140625" style="1" customWidth="1"/>
    <col min="11274" max="11274" width="16.7109375" style="1" customWidth="1"/>
    <col min="11275" max="11278" width="0" style="1" hidden="1" customWidth="1"/>
    <col min="11279" max="11279" width="11.42578125" style="1" customWidth="1"/>
    <col min="11280" max="11280" width="16.7109375" style="1" customWidth="1"/>
    <col min="11281" max="11520" width="11.42578125" style="1"/>
    <col min="11521" max="11521" width="5" style="1" customWidth="1"/>
    <col min="11522" max="11522" width="37.140625" style="1" customWidth="1"/>
    <col min="11523" max="11523" width="33.42578125" style="1" customWidth="1"/>
    <col min="11524" max="11524" width="12.140625" style="1" customWidth="1"/>
    <col min="11525" max="11525" width="13.5703125" style="1" customWidth="1"/>
    <col min="11526" max="11526" width="13" style="1" customWidth="1"/>
    <col min="11527" max="11527" width="16.7109375" style="1" customWidth="1"/>
    <col min="11528" max="11529" width="13.140625" style="1" customWidth="1"/>
    <col min="11530" max="11530" width="16.7109375" style="1" customWidth="1"/>
    <col min="11531" max="11534" width="0" style="1" hidden="1" customWidth="1"/>
    <col min="11535" max="11535" width="11.42578125" style="1" customWidth="1"/>
    <col min="11536" max="11536" width="16.7109375" style="1" customWidth="1"/>
    <col min="11537" max="11776" width="11.42578125" style="1"/>
    <col min="11777" max="11777" width="5" style="1" customWidth="1"/>
    <col min="11778" max="11778" width="37.140625" style="1" customWidth="1"/>
    <col min="11779" max="11779" width="33.42578125" style="1" customWidth="1"/>
    <col min="11780" max="11780" width="12.140625" style="1" customWidth="1"/>
    <col min="11781" max="11781" width="13.5703125" style="1" customWidth="1"/>
    <col min="11782" max="11782" width="13" style="1" customWidth="1"/>
    <col min="11783" max="11783" width="16.7109375" style="1" customWidth="1"/>
    <col min="11784" max="11785" width="13.140625" style="1" customWidth="1"/>
    <col min="11786" max="11786" width="16.7109375" style="1" customWidth="1"/>
    <col min="11787" max="11790" width="0" style="1" hidden="1" customWidth="1"/>
    <col min="11791" max="11791" width="11.42578125" style="1" customWidth="1"/>
    <col min="11792" max="11792" width="16.7109375" style="1" customWidth="1"/>
    <col min="11793" max="12032" width="11.42578125" style="1"/>
    <col min="12033" max="12033" width="5" style="1" customWidth="1"/>
    <col min="12034" max="12034" width="37.140625" style="1" customWidth="1"/>
    <col min="12035" max="12035" width="33.42578125" style="1" customWidth="1"/>
    <col min="12036" max="12036" width="12.140625" style="1" customWidth="1"/>
    <col min="12037" max="12037" width="13.5703125" style="1" customWidth="1"/>
    <col min="12038" max="12038" width="13" style="1" customWidth="1"/>
    <col min="12039" max="12039" width="16.7109375" style="1" customWidth="1"/>
    <col min="12040" max="12041" width="13.140625" style="1" customWidth="1"/>
    <col min="12042" max="12042" width="16.7109375" style="1" customWidth="1"/>
    <col min="12043" max="12046" width="0" style="1" hidden="1" customWidth="1"/>
    <col min="12047" max="12047" width="11.42578125" style="1" customWidth="1"/>
    <col min="12048" max="12048" width="16.7109375" style="1" customWidth="1"/>
    <col min="12049" max="12288" width="11.42578125" style="1"/>
    <col min="12289" max="12289" width="5" style="1" customWidth="1"/>
    <col min="12290" max="12290" width="37.140625" style="1" customWidth="1"/>
    <col min="12291" max="12291" width="33.42578125" style="1" customWidth="1"/>
    <col min="12292" max="12292" width="12.140625" style="1" customWidth="1"/>
    <col min="12293" max="12293" width="13.5703125" style="1" customWidth="1"/>
    <col min="12294" max="12294" width="13" style="1" customWidth="1"/>
    <col min="12295" max="12295" width="16.7109375" style="1" customWidth="1"/>
    <col min="12296" max="12297" width="13.140625" style="1" customWidth="1"/>
    <col min="12298" max="12298" width="16.7109375" style="1" customWidth="1"/>
    <col min="12299" max="12302" width="0" style="1" hidden="1" customWidth="1"/>
    <col min="12303" max="12303" width="11.42578125" style="1" customWidth="1"/>
    <col min="12304" max="12304" width="16.7109375" style="1" customWidth="1"/>
    <col min="12305" max="12544" width="11.42578125" style="1"/>
    <col min="12545" max="12545" width="5" style="1" customWidth="1"/>
    <col min="12546" max="12546" width="37.140625" style="1" customWidth="1"/>
    <col min="12547" max="12547" width="33.42578125" style="1" customWidth="1"/>
    <col min="12548" max="12548" width="12.140625" style="1" customWidth="1"/>
    <col min="12549" max="12549" width="13.5703125" style="1" customWidth="1"/>
    <col min="12550" max="12550" width="13" style="1" customWidth="1"/>
    <col min="12551" max="12551" width="16.7109375" style="1" customWidth="1"/>
    <col min="12552" max="12553" width="13.140625" style="1" customWidth="1"/>
    <col min="12554" max="12554" width="16.7109375" style="1" customWidth="1"/>
    <col min="12555" max="12558" width="0" style="1" hidden="1" customWidth="1"/>
    <col min="12559" max="12559" width="11.42578125" style="1" customWidth="1"/>
    <col min="12560" max="12560" width="16.7109375" style="1" customWidth="1"/>
    <col min="12561" max="12800" width="11.42578125" style="1"/>
    <col min="12801" max="12801" width="5" style="1" customWidth="1"/>
    <col min="12802" max="12802" width="37.140625" style="1" customWidth="1"/>
    <col min="12803" max="12803" width="33.42578125" style="1" customWidth="1"/>
    <col min="12804" max="12804" width="12.140625" style="1" customWidth="1"/>
    <col min="12805" max="12805" width="13.5703125" style="1" customWidth="1"/>
    <col min="12806" max="12806" width="13" style="1" customWidth="1"/>
    <col min="12807" max="12807" width="16.7109375" style="1" customWidth="1"/>
    <col min="12808" max="12809" width="13.140625" style="1" customWidth="1"/>
    <col min="12810" max="12810" width="16.7109375" style="1" customWidth="1"/>
    <col min="12811" max="12814" width="0" style="1" hidden="1" customWidth="1"/>
    <col min="12815" max="12815" width="11.42578125" style="1" customWidth="1"/>
    <col min="12816" max="12816" width="16.7109375" style="1" customWidth="1"/>
    <col min="12817" max="13056" width="11.42578125" style="1"/>
    <col min="13057" max="13057" width="5" style="1" customWidth="1"/>
    <col min="13058" max="13058" width="37.140625" style="1" customWidth="1"/>
    <col min="13059" max="13059" width="33.42578125" style="1" customWidth="1"/>
    <col min="13060" max="13060" width="12.140625" style="1" customWidth="1"/>
    <col min="13061" max="13061" width="13.5703125" style="1" customWidth="1"/>
    <col min="13062" max="13062" width="13" style="1" customWidth="1"/>
    <col min="13063" max="13063" width="16.7109375" style="1" customWidth="1"/>
    <col min="13064" max="13065" width="13.140625" style="1" customWidth="1"/>
    <col min="13066" max="13066" width="16.7109375" style="1" customWidth="1"/>
    <col min="13067" max="13070" width="0" style="1" hidden="1" customWidth="1"/>
    <col min="13071" max="13071" width="11.42578125" style="1" customWidth="1"/>
    <col min="13072" max="13072" width="16.7109375" style="1" customWidth="1"/>
    <col min="13073" max="13312" width="11.42578125" style="1"/>
    <col min="13313" max="13313" width="5" style="1" customWidth="1"/>
    <col min="13314" max="13314" width="37.140625" style="1" customWidth="1"/>
    <col min="13315" max="13315" width="33.42578125" style="1" customWidth="1"/>
    <col min="13316" max="13316" width="12.140625" style="1" customWidth="1"/>
    <col min="13317" max="13317" width="13.5703125" style="1" customWidth="1"/>
    <col min="13318" max="13318" width="13" style="1" customWidth="1"/>
    <col min="13319" max="13319" width="16.7109375" style="1" customWidth="1"/>
    <col min="13320" max="13321" width="13.140625" style="1" customWidth="1"/>
    <col min="13322" max="13322" width="16.7109375" style="1" customWidth="1"/>
    <col min="13323" max="13326" width="0" style="1" hidden="1" customWidth="1"/>
    <col min="13327" max="13327" width="11.42578125" style="1" customWidth="1"/>
    <col min="13328" max="13328" width="16.7109375" style="1" customWidth="1"/>
    <col min="13329" max="13568" width="11.42578125" style="1"/>
    <col min="13569" max="13569" width="5" style="1" customWidth="1"/>
    <col min="13570" max="13570" width="37.140625" style="1" customWidth="1"/>
    <col min="13571" max="13571" width="33.42578125" style="1" customWidth="1"/>
    <col min="13572" max="13572" width="12.140625" style="1" customWidth="1"/>
    <col min="13573" max="13573" width="13.5703125" style="1" customWidth="1"/>
    <col min="13574" max="13574" width="13" style="1" customWidth="1"/>
    <col min="13575" max="13575" width="16.7109375" style="1" customWidth="1"/>
    <col min="13576" max="13577" width="13.140625" style="1" customWidth="1"/>
    <col min="13578" max="13578" width="16.7109375" style="1" customWidth="1"/>
    <col min="13579" max="13582" width="0" style="1" hidden="1" customWidth="1"/>
    <col min="13583" max="13583" width="11.42578125" style="1" customWidth="1"/>
    <col min="13584" max="13584" width="16.7109375" style="1" customWidth="1"/>
    <col min="13585" max="13824" width="11.42578125" style="1"/>
    <col min="13825" max="13825" width="5" style="1" customWidth="1"/>
    <col min="13826" max="13826" width="37.140625" style="1" customWidth="1"/>
    <col min="13827" max="13827" width="33.42578125" style="1" customWidth="1"/>
    <col min="13828" max="13828" width="12.140625" style="1" customWidth="1"/>
    <col min="13829" max="13829" width="13.5703125" style="1" customWidth="1"/>
    <col min="13830" max="13830" width="13" style="1" customWidth="1"/>
    <col min="13831" max="13831" width="16.7109375" style="1" customWidth="1"/>
    <col min="13832" max="13833" width="13.140625" style="1" customWidth="1"/>
    <col min="13834" max="13834" width="16.7109375" style="1" customWidth="1"/>
    <col min="13835" max="13838" width="0" style="1" hidden="1" customWidth="1"/>
    <col min="13839" max="13839" width="11.42578125" style="1" customWidth="1"/>
    <col min="13840" max="13840" width="16.7109375" style="1" customWidth="1"/>
    <col min="13841" max="14080" width="11.42578125" style="1"/>
    <col min="14081" max="14081" width="5" style="1" customWidth="1"/>
    <col min="14082" max="14082" width="37.140625" style="1" customWidth="1"/>
    <col min="14083" max="14083" width="33.42578125" style="1" customWidth="1"/>
    <col min="14084" max="14084" width="12.140625" style="1" customWidth="1"/>
    <col min="14085" max="14085" width="13.5703125" style="1" customWidth="1"/>
    <col min="14086" max="14086" width="13" style="1" customWidth="1"/>
    <col min="14087" max="14087" width="16.7109375" style="1" customWidth="1"/>
    <col min="14088" max="14089" width="13.140625" style="1" customWidth="1"/>
    <col min="14090" max="14090" width="16.7109375" style="1" customWidth="1"/>
    <col min="14091" max="14094" width="0" style="1" hidden="1" customWidth="1"/>
    <col min="14095" max="14095" width="11.42578125" style="1" customWidth="1"/>
    <col min="14096" max="14096" width="16.7109375" style="1" customWidth="1"/>
    <col min="14097" max="14336" width="11.42578125" style="1"/>
    <col min="14337" max="14337" width="5" style="1" customWidth="1"/>
    <col min="14338" max="14338" width="37.140625" style="1" customWidth="1"/>
    <col min="14339" max="14339" width="33.42578125" style="1" customWidth="1"/>
    <col min="14340" max="14340" width="12.140625" style="1" customWidth="1"/>
    <col min="14341" max="14341" width="13.5703125" style="1" customWidth="1"/>
    <col min="14342" max="14342" width="13" style="1" customWidth="1"/>
    <col min="14343" max="14343" width="16.7109375" style="1" customWidth="1"/>
    <col min="14344" max="14345" width="13.140625" style="1" customWidth="1"/>
    <col min="14346" max="14346" width="16.7109375" style="1" customWidth="1"/>
    <col min="14347" max="14350" width="0" style="1" hidden="1" customWidth="1"/>
    <col min="14351" max="14351" width="11.42578125" style="1" customWidth="1"/>
    <col min="14352" max="14352" width="16.7109375" style="1" customWidth="1"/>
    <col min="14353" max="14592" width="11.42578125" style="1"/>
    <col min="14593" max="14593" width="5" style="1" customWidth="1"/>
    <col min="14594" max="14594" width="37.140625" style="1" customWidth="1"/>
    <col min="14595" max="14595" width="33.42578125" style="1" customWidth="1"/>
    <col min="14596" max="14596" width="12.140625" style="1" customWidth="1"/>
    <col min="14597" max="14597" width="13.5703125" style="1" customWidth="1"/>
    <col min="14598" max="14598" width="13" style="1" customWidth="1"/>
    <col min="14599" max="14599" width="16.7109375" style="1" customWidth="1"/>
    <col min="14600" max="14601" width="13.140625" style="1" customWidth="1"/>
    <col min="14602" max="14602" width="16.7109375" style="1" customWidth="1"/>
    <col min="14603" max="14606" width="0" style="1" hidden="1" customWidth="1"/>
    <col min="14607" max="14607" width="11.42578125" style="1" customWidth="1"/>
    <col min="14608" max="14608" width="16.7109375" style="1" customWidth="1"/>
    <col min="14609" max="14848" width="11.42578125" style="1"/>
    <col min="14849" max="14849" width="5" style="1" customWidth="1"/>
    <col min="14850" max="14850" width="37.140625" style="1" customWidth="1"/>
    <col min="14851" max="14851" width="33.42578125" style="1" customWidth="1"/>
    <col min="14852" max="14852" width="12.140625" style="1" customWidth="1"/>
    <col min="14853" max="14853" width="13.5703125" style="1" customWidth="1"/>
    <col min="14854" max="14854" width="13" style="1" customWidth="1"/>
    <col min="14855" max="14855" width="16.7109375" style="1" customWidth="1"/>
    <col min="14856" max="14857" width="13.140625" style="1" customWidth="1"/>
    <col min="14858" max="14858" width="16.7109375" style="1" customWidth="1"/>
    <col min="14859" max="14862" width="0" style="1" hidden="1" customWidth="1"/>
    <col min="14863" max="14863" width="11.42578125" style="1" customWidth="1"/>
    <col min="14864" max="14864" width="16.7109375" style="1" customWidth="1"/>
    <col min="14865" max="15104" width="11.42578125" style="1"/>
    <col min="15105" max="15105" width="5" style="1" customWidth="1"/>
    <col min="15106" max="15106" width="37.140625" style="1" customWidth="1"/>
    <col min="15107" max="15107" width="33.42578125" style="1" customWidth="1"/>
    <col min="15108" max="15108" width="12.140625" style="1" customWidth="1"/>
    <col min="15109" max="15109" width="13.5703125" style="1" customWidth="1"/>
    <col min="15110" max="15110" width="13" style="1" customWidth="1"/>
    <col min="15111" max="15111" width="16.7109375" style="1" customWidth="1"/>
    <col min="15112" max="15113" width="13.140625" style="1" customWidth="1"/>
    <col min="15114" max="15114" width="16.7109375" style="1" customWidth="1"/>
    <col min="15115" max="15118" width="0" style="1" hidden="1" customWidth="1"/>
    <col min="15119" max="15119" width="11.42578125" style="1" customWidth="1"/>
    <col min="15120" max="15120" width="16.7109375" style="1" customWidth="1"/>
    <col min="15121" max="15360" width="11.42578125" style="1"/>
    <col min="15361" max="15361" width="5" style="1" customWidth="1"/>
    <col min="15362" max="15362" width="37.140625" style="1" customWidth="1"/>
    <col min="15363" max="15363" width="33.42578125" style="1" customWidth="1"/>
    <col min="15364" max="15364" width="12.140625" style="1" customWidth="1"/>
    <col min="15365" max="15365" width="13.5703125" style="1" customWidth="1"/>
    <col min="15366" max="15366" width="13" style="1" customWidth="1"/>
    <col min="15367" max="15367" width="16.7109375" style="1" customWidth="1"/>
    <col min="15368" max="15369" width="13.140625" style="1" customWidth="1"/>
    <col min="15370" max="15370" width="16.7109375" style="1" customWidth="1"/>
    <col min="15371" max="15374" width="0" style="1" hidden="1" customWidth="1"/>
    <col min="15375" max="15375" width="11.42578125" style="1" customWidth="1"/>
    <col min="15376" max="15376" width="16.7109375" style="1" customWidth="1"/>
    <col min="15377" max="15616" width="11.42578125" style="1"/>
    <col min="15617" max="15617" width="5" style="1" customWidth="1"/>
    <col min="15618" max="15618" width="37.140625" style="1" customWidth="1"/>
    <col min="15619" max="15619" width="33.42578125" style="1" customWidth="1"/>
    <col min="15620" max="15620" width="12.140625" style="1" customWidth="1"/>
    <col min="15621" max="15621" width="13.5703125" style="1" customWidth="1"/>
    <col min="15622" max="15622" width="13" style="1" customWidth="1"/>
    <col min="15623" max="15623" width="16.7109375" style="1" customWidth="1"/>
    <col min="15624" max="15625" width="13.140625" style="1" customWidth="1"/>
    <col min="15626" max="15626" width="16.7109375" style="1" customWidth="1"/>
    <col min="15627" max="15630" width="0" style="1" hidden="1" customWidth="1"/>
    <col min="15631" max="15631" width="11.42578125" style="1" customWidth="1"/>
    <col min="15632" max="15632" width="16.7109375" style="1" customWidth="1"/>
    <col min="15633" max="15872" width="11.42578125" style="1"/>
    <col min="15873" max="15873" width="5" style="1" customWidth="1"/>
    <col min="15874" max="15874" width="37.140625" style="1" customWidth="1"/>
    <col min="15875" max="15875" width="33.42578125" style="1" customWidth="1"/>
    <col min="15876" max="15876" width="12.140625" style="1" customWidth="1"/>
    <col min="15877" max="15877" width="13.5703125" style="1" customWidth="1"/>
    <col min="15878" max="15878" width="13" style="1" customWidth="1"/>
    <col min="15879" max="15879" width="16.7109375" style="1" customWidth="1"/>
    <col min="15880" max="15881" width="13.140625" style="1" customWidth="1"/>
    <col min="15882" max="15882" width="16.7109375" style="1" customWidth="1"/>
    <col min="15883" max="15886" width="0" style="1" hidden="1" customWidth="1"/>
    <col min="15887" max="15887" width="11.42578125" style="1" customWidth="1"/>
    <col min="15888" max="15888" width="16.7109375" style="1" customWidth="1"/>
    <col min="15889" max="16128" width="11.42578125" style="1"/>
    <col min="16129" max="16129" width="5" style="1" customWidth="1"/>
    <col min="16130" max="16130" width="37.140625" style="1" customWidth="1"/>
    <col min="16131" max="16131" width="33.42578125" style="1" customWidth="1"/>
    <col min="16132" max="16132" width="12.140625" style="1" customWidth="1"/>
    <col min="16133" max="16133" width="13.5703125" style="1" customWidth="1"/>
    <col min="16134" max="16134" width="13" style="1" customWidth="1"/>
    <col min="16135" max="16135" width="16.7109375" style="1" customWidth="1"/>
    <col min="16136" max="16137" width="13.140625" style="1" customWidth="1"/>
    <col min="16138" max="16138" width="16.7109375" style="1" customWidth="1"/>
    <col min="16139" max="16142" width="0" style="1" hidden="1" customWidth="1"/>
    <col min="16143" max="16143" width="11.42578125" style="1" customWidth="1"/>
    <col min="16144" max="16144" width="16.7109375" style="1" customWidth="1"/>
    <col min="16145" max="16384" width="11.42578125" style="1"/>
  </cols>
  <sheetData>
    <row r="1" spans="1:16" ht="77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21" x14ac:dyDescent="0.35">
      <c r="A5" s="44" t="s">
        <v>1483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30" x14ac:dyDescent="0.25">
      <c r="C6" s="18" t="s">
        <v>4</v>
      </c>
      <c r="D6" s="47" t="s">
        <v>5</v>
      </c>
      <c r="E6" s="47"/>
      <c r="F6" s="13" t="s">
        <v>6</v>
      </c>
      <c r="G6" s="13" t="s">
        <v>7</v>
      </c>
      <c r="H6" s="13" t="s">
        <v>8</v>
      </c>
      <c r="I6" s="13"/>
      <c r="J6" s="13"/>
      <c r="N6" s="13"/>
      <c r="O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1423</v>
      </c>
      <c r="J7" s="5" t="s">
        <v>18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23</v>
      </c>
      <c r="P7" s="5" t="s">
        <v>24</v>
      </c>
    </row>
    <row r="8" spans="1:16" ht="30" x14ac:dyDescent="0.25">
      <c r="A8" s="1">
        <v>1</v>
      </c>
      <c r="B8" s="1" t="s">
        <v>1442</v>
      </c>
      <c r="C8" s="1" t="s">
        <v>1076</v>
      </c>
      <c r="D8" s="1" t="s">
        <v>1424</v>
      </c>
      <c r="E8" s="13" t="s">
        <v>28</v>
      </c>
      <c r="F8" s="13" t="s">
        <v>1138</v>
      </c>
      <c r="G8" s="14">
        <v>7000</v>
      </c>
      <c r="H8">
        <v>0</v>
      </c>
      <c r="I8" s="14"/>
      <c r="J8">
        <f t="shared" ref="J8:J31" si="0">+G8+H8</f>
        <v>7000</v>
      </c>
      <c r="K8" s="7"/>
      <c r="L8"/>
      <c r="M8"/>
      <c r="N8" s="7"/>
      <c r="O8" s="14">
        <f>+K8+L8+M8+N8</f>
        <v>0</v>
      </c>
      <c r="P8" s="1">
        <f t="shared" ref="P8:P31" si="1">+J8-O8</f>
        <v>7000</v>
      </c>
    </row>
    <row r="9" spans="1:16" ht="30" x14ac:dyDescent="0.25">
      <c r="A9" s="1">
        <v>2</v>
      </c>
      <c r="B9" s="1" t="s">
        <v>1425</v>
      </c>
      <c r="C9" s="1" t="s">
        <v>1076</v>
      </c>
      <c r="D9" s="1" t="s">
        <v>1424</v>
      </c>
      <c r="E9" s="13" t="s">
        <v>28</v>
      </c>
      <c r="F9" s="13" t="s">
        <v>1138</v>
      </c>
      <c r="G9" s="14">
        <v>7000</v>
      </c>
      <c r="H9">
        <v>0</v>
      </c>
      <c r="I9" s="14"/>
      <c r="J9">
        <f t="shared" si="0"/>
        <v>7000</v>
      </c>
      <c r="K9" s="7"/>
      <c r="L9"/>
      <c r="M9"/>
      <c r="N9" s="7"/>
      <c r="O9" s="14">
        <f t="shared" ref="O9:O14" si="2">+I9</f>
        <v>0</v>
      </c>
      <c r="P9" s="1">
        <f t="shared" si="1"/>
        <v>7000</v>
      </c>
    </row>
    <row r="10" spans="1:16" ht="30" x14ac:dyDescent="0.25">
      <c r="A10" s="1">
        <v>3</v>
      </c>
      <c r="B10" s="1" t="s">
        <v>1426</v>
      </c>
      <c r="C10" s="1" t="s">
        <v>1076</v>
      </c>
      <c r="D10" s="1" t="s">
        <v>1424</v>
      </c>
      <c r="E10" s="13" t="s">
        <v>28</v>
      </c>
      <c r="F10" s="13" t="s">
        <v>1138</v>
      </c>
      <c r="G10" s="14">
        <v>7000</v>
      </c>
      <c r="H10">
        <v>0</v>
      </c>
      <c r="I10" s="14"/>
      <c r="J10">
        <f t="shared" si="0"/>
        <v>7000</v>
      </c>
      <c r="K10" s="7"/>
      <c r="L10"/>
      <c r="M10"/>
      <c r="N10" s="7"/>
      <c r="O10" s="14">
        <f t="shared" si="2"/>
        <v>0</v>
      </c>
      <c r="P10" s="1">
        <f t="shared" si="1"/>
        <v>7000</v>
      </c>
    </row>
    <row r="11" spans="1:16" ht="30" x14ac:dyDescent="0.25">
      <c r="A11" s="1">
        <v>4</v>
      </c>
      <c r="B11" s="1" t="s">
        <v>1427</v>
      </c>
      <c r="C11" s="1" t="s">
        <v>1076</v>
      </c>
      <c r="D11" s="1" t="s">
        <v>1424</v>
      </c>
      <c r="E11" s="13" t="s">
        <v>28</v>
      </c>
      <c r="F11" s="13" t="s">
        <v>1138</v>
      </c>
      <c r="G11" s="14">
        <v>5000</v>
      </c>
      <c r="H11">
        <v>0</v>
      </c>
      <c r="I11" s="14"/>
      <c r="J11">
        <f t="shared" si="0"/>
        <v>5000</v>
      </c>
      <c r="K11" s="7"/>
      <c r="L11"/>
      <c r="M11"/>
      <c r="N11" s="7"/>
      <c r="O11" s="14">
        <f t="shared" si="2"/>
        <v>0</v>
      </c>
      <c r="P11" s="1">
        <f t="shared" si="1"/>
        <v>5000</v>
      </c>
    </row>
    <row r="12" spans="1:16" ht="30" x14ac:dyDescent="0.25">
      <c r="A12" s="1">
        <v>5</v>
      </c>
      <c r="B12" s="1" t="s">
        <v>1428</v>
      </c>
      <c r="C12" s="1" t="s">
        <v>1076</v>
      </c>
      <c r="D12" s="1" t="s">
        <v>1424</v>
      </c>
      <c r="E12" s="13" t="s">
        <v>28</v>
      </c>
      <c r="F12" s="13" t="s">
        <v>1138</v>
      </c>
      <c r="G12" s="14">
        <v>10000</v>
      </c>
      <c r="H12">
        <v>0</v>
      </c>
      <c r="I12" s="14"/>
      <c r="J12">
        <f t="shared" si="0"/>
        <v>10000</v>
      </c>
      <c r="K12" s="7"/>
      <c r="L12"/>
      <c r="M12"/>
      <c r="N12" s="7"/>
      <c r="O12" s="14">
        <f t="shared" si="2"/>
        <v>0</v>
      </c>
      <c r="P12" s="1">
        <f t="shared" si="1"/>
        <v>10000</v>
      </c>
    </row>
    <row r="13" spans="1:16" ht="30" x14ac:dyDescent="0.25">
      <c r="A13" s="1">
        <v>6</v>
      </c>
      <c r="B13" s="1" t="s">
        <v>1444</v>
      </c>
      <c r="C13" s="1" t="s">
        <v>1076</v>
      </c>
      <c r="D13" s="1" t="s">
        <v>1424</v>
      </c>
      <c r="E13" s="13" t="s">
        <v>28</v>
      </c>
      <c r="F13" s="13" t="s">
        <v>1138</v>
      </c>
      <c r="G13" s="14">
        <v>5000</v>
      </c>
      <c r="H13">
        <v>0</v>
      </c>
      <c r="I13" s="14"/>
      <c r="J13">
        <f t="shared" si="0"/>
        <v>5000</v>
      </c>
      <c r="K13" s="7"/>
      <c r="L13"/>
      <c r="M13"/>
      <c r="N13" s="7"/>
      <c r="O13" s="14">
        <f t="shared" si="2"/>
        <v>0</v>
      </c>
      <c r="P13" s="1">
        <f t="shared" si="1"/>
        <v>5000</v>
      </c>
    </row>
    <row r="14" spans="1:16" ht="30" x14ac:dyDescent="0.25">
      <c r="A14" s="1">
        <v>7</v>
      </c>
      <c r="B14" s="1" t="s">
        <v>1451</v>
      </c>
      <c r="C14" s="1" t="s">
        <v>1076</v>
      </c>
      <c r="D14" s="1" t="s">
        <v>1424</v>
      </c>
      <c r="E14" s="13" t="s">
        <v>28</v>
      </c>
      <c r="F14" s="13" t="s">
        <v>1138</v>
      </c>
      <c r="G14" s="14">
        <v>5000</v>
      </c>
      <c r="H14">
        <v>0</v>
      </c>
      <c r="I14" s="14"/>
      <c r="J14">
        <f t="shared" si="0"/>
        <v>5000</v>
      </c>
      <c r="K14" s="7"/>
      <c r="L14"/>
      <c r="M14"/>
      <c r="N14" s="7"/>
      <c r="O14" s="14">
        <f t="shared" si="2"/>
        <v>0</v>
      </c>
      <c r="P14" s="1">
        <f t="shared" si="1"/>
        <v>5000</v>
      </c>
    </row>
    <row r="15" spans="1:16" ht="30" x14ac:dyDescent="0.25">
      <c r="A15" s="1">
        <v>8</v>
      </c>
      <c r="B15" s="1" t="s">
        <v>1449</v>
      </c>
      <c r="C15" s="1" t="s">
        <v>1076</v>
      </c>
      <c r="D15" s="1" t="s">
        <v>1424</v>
      </c>
      <c r="E15" s="13" t="s">
        <v>28</v>
      </c>
      <c r="F15" s="13" t="s">
        <v>1138</v>
      </c>
      <c r="G15" s="14">
        <v>12000</v>
      </c>
      <c r="H15">
        <v>0</v>
      </c>
      <c r="I15" s="14"/>
      <c r="J15">
        <f t="shared" si="0"/>
        <v>12000</v>
      </c>
      <c r="K15" s="7"/>
      <c r="L15"/>
      <c r="M15"/>
      <c r="N15" s="7"/>
      <c r="O15" s="14">
        <v>0</v>
      </c>
      <c r="P15" s="1">
        <f t="shared" si="1"/>
        <v>12000</v>
      </c>
    </row>
    <row r="16" spans="1:16" ht="30" x14ac:dyDescent="0.25">
      <c r="A16" s="1">
        <v>9</v>
      </c>
      <c r="B16" s="1" t="s">
        <v>1429</v>
      </c>
      <c r="C16" s="1" t="s">
        <v>1076</v>
      </c>
      <c r="D16" s="1" t="s">
        <v>1424</v>
      </c>
      <c r="E16" s="13" t="s">
        <v>28</v>
      </c>
      <c r="F16" s="13" t="s">
        <v>1138</v>
      </c>
      <c r="G16" s="14">
        <v>6000</v>
      </c>
      <c r="H16">
        <v>0</v>
      </c>
      <c r="I16" s="14"/>
      <c r="J16">
        <f t="shared" si="0"/>
        <v>6000</v>
      </c>
      <c r="K16" s="7"/>
      <c r="L16"/>
      <c r="M16"/>
      <c r="N16" s="7"/>
      <c r="O16" s="14">
        <v>0</v>
      </c>
      <c r="P16" s="1">
        <f t="shared" si="1"/>
        <v>6000</v>
      </c>
    </row>
    <row r="17" spans="1:16" ht="30" x14ac:dyDescent="0.25">
      <c r="A17" s="1">
        <v>10</v>
      </c>
      <c r="B17" s="1" t="s">
        <v>1430</v>
      </c>
      <c r="C17" s="1" t="s">
        <v>1076</v>
      </c>
      <c r="D17" s="1" t="s">
        <v>1424</v>
      </c>
      <c r="E17" s="13" t="s">
        <v>28</v>
      </c>
      <c r="F17" s="13" t="s">
        <v>1138</v>
      </c>
      <c r="G17" s="14">
        <v>10000</v>
      </c>
      <c r="H17">
        <v>0</v>
      </c>
      <c r="I17" s="14"/>
      <c r="J17">
        <f t="shared" si="0"/>
        <v>10000</v>
      </c>
      <c r="K17" s="7"/>
      <c r="L17"/>
      <c r="M17"/>
      <c r="N17" s="7"/>
      <c r="O17" s="14">
        <f>+K17+L17+M17+N17</f>
        <v>0</v>
      </c>
      <c r="P17" s="1">
        <f t="shared" si="1"/>
        <v>10000</v>
      </c>
    </row>
    <row r="18" spans="1:16" ht="30" x14ac:dyDescent="0.25">
      <c r="A18" s="1">
        <v>11</v>
      </c>
      <c r="B18" s="1" t="s">
        <v>1446</v>
      </c>
      <c r="C18" s="1" t="s">
        <v>1076</v>
      </c>
      <c r="D18" s="1" t="s">
        <v>1424</v>
      </c>
      <c r="E18" s="13" t="s">
        <v>28</v>
      </c>
      <c r="F18" s="13" t="s">
        <v>1138</v>
      </c>
      <c r="G18" s="14">
        <v>7000</v>
      </c>
      <c r="H18">
        <v>0</v>
      </c>
      <c r="I18" s="14"/>
      <c r="J18">
        <f t="shared" si="0"/>
        <v>7000</v>
      </c>
      <c r="K18" s="7"/>
      <c r="L18"/>
      <c r="M18"/>
      <c r="N18" s="7"/>
      <c r="O18" s="14">
        <f>+K18+L18+M18+N18</f>
        <v>0</v>
      </c>
      <c r="P18" s="1">
        <f t="shared" si="1"/>
        <v>7000</v>
      </c>
    </row>
    <row r="19" spans="1:16" ht="30" x14ac:dyDescent="0.25">
      <c r="A19" s="1">
        <v>12</v>
      </c>
      <c r="B19" s="1" t="s">
        <v>1431</v>
      </c>
      <c r="C19" s="1" t="s">
        <v>1076</v>
      </c>
      <c r="D19" s="1" t="s">
        <v>1424</v>
      </c>
      <c r="E19" s="13" t="s">
        <v>28</v>
      </c>
      <c r="F19" s="13" t="s">
        <v>37</v>
      </c>
      <c r="G19" s="14">
        <v>7500</v>
      </c>
      <c r="H19">
        <v>0</v>
      </c>
      <c r="I19" s="14"/>
      <c r="J19">
        <f t="shared" si="0"/>
        <v>7500</v>
      </c>
      <c r="K19" s="7"/>
      <c r="L19"/>
      <c r="M19"/>
      <c r="N19" s="7"/>
      <c r="O19" s="14">
        <v>0</v>
      </c>
      <c r="P19" s="1">
        <f t="shared" si="1"/>
        <v>7500</v>
      </c>
    </row>
    <row r="20" spans="1:16" ht="30" x14ac:dyDescent="0.25">
      <c r="A20" s="1">
        <v>13</v>
      </c>
      <c r="B20" s="1" t="s">
        <v>1448</v>
      </c>
      <c r="C20" s="1" t="s">
        <v>1076</v>
      </c>
      <c r="D20" s="1" t="s">
        <v>1424</v>
      </c>
      <c r="E20" s="13" t="s">
        <v>28</v>
      </c>
      <c r="F20" s="13" t="s">
        <v>1138</v>
      </c>
      <c r="G20" s="14">
        <v>7000</v>
      </c>
      <c r="H20">
        <v>0</v>
      </c>
      <c r="I20" s="14"/>
      <c r="J20">
        <f t="shared" si="0"/>
        <v>7000</v>
      </c>
      <c r="K20" s="7"/>
      <c r="L20"/>
      <c r="M20"/>
      <c r="N20" s="7"/>
      <c r="O20" s="14">
        <v>0</v>
      </c>
      <c r="P20" s="1">
        <f t="shared" si="1"/>
        <v>7000</v>
      </c>
    </row>
    <row r="21" spans="1:16" ht="30" x14ac:dyDescent="0.25">
      <c r="A21" s="1">
        <v>14</v>
      </c>
      <c r="B21" s="1" t="s">
        <v>1432</v>
      </c>
      <c r="C21" s="1" t="s">
        <v>1076</v>
      </c>
      <c r="D21" s="1" t="s">
        <v>1424</v>
      </c>
      <c r="E21" s="13" t="s">
        <v>28</v>
      </c>
      <c r="F21" s="13" t="s">
        <v>1138</v>
      </c>
      <c r="G21" s="14">
        <v>7000</v>
      </c>
      <c r="H21">
        <v>0</v>
      </c>
      <c r="I21" s="14"/>
      <c r="J21">
        <f t="shared" si="0"/>
        <v>7000</v>
      </c>
      <c r="K21" s="7"/>
      <c r="L21"/>
      <c r="M21"/>
      <c r="N21" s="7"/>
      <c r="O21" s="14">
        <v>0</v>
      </c>
      <c r="P21" s="1">
        <f t="shared" si="1"/>
        <v>7000</v>
      </c>
    </row>
    <row r="22" spans="1:16" ht="30" x14ac:dyDescent="0.25">
      <c r="A22" s="1">
        <v>15</v>
      </c>
      <c r="B22" s="1" t="s">
        <v>1433</v>
      </c>
      <c r="C22" s="1" t="s">
        <v>1076</v>
      </c>
      <c r="D22" s="1" t="s">
        <v>1424</v>
      </c>
      <c r="E22" s="13" t="s">
        <v>28</v>
      </c>
      <c r="F22" s="13" t="s">
        <v>1138</v>
      </c>
      <c r="G22" s="14">
        <v>7000</v>
      </c>
      <c r="H22">
        <v>0</v>
      </c>
      <c r="I22" s="14"/>
      <c r="J22">
        <f t="shared" si="0"/>
        <v>7000</v>
      </c>
      <c r="K22" s="7"/>
      <c r="L22"/>
      <c r="M22"/>
      <c r="N22" s="7"/>
      <c r="O22" s="14">
        <v>0</v>
      </c>
      <c r="P22" s="1">
        <f t="shared" si="1"/>
        <v>7000</v>
      </c>
    </row>
    <row r="23" spans="1:16" ht="30" x14ac:dyDescent="0.25">
      <c r="A23" s="1">
        <v>16</v>
      </c>
      <c r="B23" s="1" t="s">
        <v>1434</v>
      </c>
      <c r="C23" s="1" t="s">
        <v>1076</v>
      </c>
      <c r="D23" s="1" t="s">
        <v>1424</v>
      </c>
      <c r="E23" s="13" t="s">
        <v>28</v>
      </c>
      <c r="F23" s="13" t="s">
        <v>1138</v>
      </c>
      <c r="G23" s="14">
        <v>7000</v>
      </c>
      <c r="H23">
        <v>0</v>
      </c>
      <c r="I23" s="14"/>
      <c r="J23">
        <f t="shared" si="0"/>
        <v>7000</v>
      </c>
      <c r="K23" s="7"/>
      <c r="L23"/>
      <c r="M23"/>
      <c r="N23" s="7"/>
      <c r="O23" s="14">
        <v>0</v>
      </c>
      <c r="P23" s="1">
        <f t="shared" si="1"/>
        <v>7000</v>
      </c>
    </row>
    <row r="24" spans="1:16" ht="30" x14ac:dyDescent="0.25">
      <c r="A24" s="1">
        <v>17</v>
      </c>
      <c r="B24" s="1" t="s">
        <v>1435</v>
      </c>
      <c r="C24" s="1" t="s">
        <v>1076</v>
      </c>
      <c r="D24" s="1" t="s">
        <v>1424</v>
      </c>
      <c r="E24" s="13" t="s">
        <v>28</v>
      </c>
      <c r="F24" s="13" t="s">
        <v>1138</v>
      </c>
      <c r="G24" s="14">
        <v>7000</v>
      </c>
      <c r="H24">
        <v>0</v>
      </c>
      <c r="I24" s="14"/>
      <c r="J24">
        <f t="shared" si="0"/>
        <v>7000</v>
      </c>
      <c r="K24" s="7"/>
      <c r="L24"/>
      <c r="M24"/>
      <c r="N24" s="7"/>
      <c r="O24" s="14">
        <v>0</v>
      </c>
      <c r="P24" s="1">
        <f t="shared" si="1"/>
        <v>7000</v>
      </c>
    </row>
    <row r="25" spans="1:16" ht="30" x14ac:dyDescent="0.25">
      <c r="A25" s="1">
        <v>18</v>
      </c>
      <c r="B25" s="1" t="s">
        <v>1436</v>
      </c>
      <c r="C25" s="1" t="s">
        <v>1076</v>
      </c>
      <c r="D25" s="1" t="s">
        <v>1424</v>
      </c>
      <c r="E25" s="13" t="s">
        <v>28</v>
      </c>
      <c r="F25" s="13" t="s">
        <v>1138</v>
      </c>
      <c r="G25" s="14">
        <v>5000</v>
      </c>
      <c r="H25">
        <v>0</v>
      </c>
      <c r="I25" s="14"/>
      <c r="J25">
        <f t="shared" si="0"/>
        <v>5000</v>
      </c>
      <c r="K25" s="7"/>
      <c r="L25"/>
      <c r="M25"/>
      <c r="N25" s="7"/>
      <c r="O25" s="14">
        <v>0</v>
      </c>
      <c r="P25" s="1">
        <f t="shared" si="1"/>
        <v>5000</v>
      </c>
    </row>
    <row r="26" spans="1:16" ht="30" x14ac:dyDescent="0.25">
      <c r="A26" s="1">
        <v>19</v>
      </c>
      <c r="B26" s="1" t="s">
        <v>1437</v>
      </c>
      <c r="C26" s="1" t="s">
        <v>1076</v>
      </c>
      <c r="D26" s="1" t="s">
        <v>1424</v>
      </c>
      <c r="E26" s="13" t="s">
        <v>28</v>
      </c>
      <c r="F26" s="13" t="s">
        <v>1138</v>
      </c>
      <c r="G26" s="14">
        <v>5000</v>
      </c>
      <c r="H26">
        <v>0</v>
      </c>
      <c r="I26" s="14"/>
      <c r="J26">
        <f t="shared" si="0"/>
        <v>5000</v>
      </c>
      <c r="K26" s="7"/>
      <c r="L26"/>
      <c r="M26"/>
      <c r="N26" s="7"/>
      <c r="O26" s="14">
        <v>0</v>
      </c>
      <c r="P26" s="1">
        <f t="shared" si="1"/>
        <v>5000</v>
      </c>
    </row>
    <row r="27" spans="1:16" ht="30" x14ac:dyDescent="0.25">
      <c r="A27" s="1">
        <v>20</v>
      </c>
      <c r="B27" s="1" t="s">
        <v>1438</v>
      </c>
      <c r="C27" s="1" t="s">
        <v>1076</v>
      </c>
      <c r="D27" s="1" t="s">
        <v>1424</v>
      </c>
      <c r="E27" s="13" t="s">
        <v>28</v>
      </c>
      <c r="F27" s="13" t="s">
        <v>1138</v>
      </c>
      <c r="G27" s="14">
        <v>5000</v>
      </c>
      <c r="H27">
        <v>0</v>
      </c>
      <c r="I27" s="14"/>
      <c r="J27">
        <f t="shared" si="0"/>
        <v>5000</v>
      </c>
      <c r="K27" s="7"/>
      <c r="L27"/>
      <c r="M27"/>
      <c r="N27" s="7"/>
      <c r="O27" s="14">
        <v>0</v>
      </c>
      <c r="P27" s="1">
        <f t="shared" si="1"/>
        <v>5000</v>
      </c>
    </row>
    <row r="28" spans="1:16" ht="30" x14ac:dyDescent="0.25">
      <c r="A28" s="1">
        <v>21</v>
      </c>
      <c r="B28" s="1" t="s">
        <v>1439</v>
      </c>
      <c r="C28" s="1" t="s">
        <v>1076</v>
      </c>
      <c r="D28" s="1" t="s">
        <v>1424</v>
      </c>
      <c r="E28" s="13" t="s">
        <v>28</v>
      </c>
      <c r="F28" s="13" t="s">
        <v>1138</v>
      </c>
      <c r="G28" s="14">
        <v>6000</v>
      </c>
      <c r="H28">
        <v>0</v>
      </c>
      <c r="I28" s="14"/>
      <c r="J28">
        <f t="shared" si="0"/>
        <v>6000</v>
      </c>
      <c r="K28" s="7"/>
      <c r="L28"/>
      <c r="M28"/>
      <c r="N28" s="7"/>
      <c r="O28" s="14">
        <v>0</v>
      </c>
      <c r="P28" s="1">
        <f t="shared" si="1"/>
        <v>6000</v>
      </c>
    </row>
    <row r="29" spans="1:16" ht="30" x14ac:dyDescent="0.25">
      <c r="A29" s="1">
        <v>22</v>
      </c>
      <c r="B29" s="1" t="s">
        <v>1443</v>
      </c>
      <c r="C29" s="1" t="s">
        <v>1076</v>
      </c>
      <c r="D29" s="1" t="s">
        <v>1424</v>
      </c>
      <c r="E29" s="13" t="s">
        <v>28</v>
      </c>
      <c r="F29" s="13" t="s">
        <v>37</v>
      </c>
      <c r="G29" s="14">
        <v>7000</v>
      </c>
      <c r="H29">
        <v>0</v>
      </c>
      <c r="I29" s="14"/>
      <c r="J29">
        <f t="shared" si="0"/>
        <v>7000</v>
      </c>
      <c r="K29" s="7"/>
      <c r="L29"/>
      <c r="M29"/>
      <c r="N29" s="7"/>
      <c r="O29" s="14">
        <v>0</v>
      </c>
      <c r="P29" s="1">
        <f t="shared" si="1"/>
        <v>7000</v>
      </c>
    </row>
    <row r="30" spans="1:16" ht="30" x14ac:dyDescent="0.25">
      <c r="A30" s="1">
        <v>23</v>
      </c>
      <c r="B30" s="1" t="s">
        <v>1450</v>
      </c>
      <c r="C30" s="1" t="s">
        <v>1076</v>
      </c>
      <c r="D30" s="1" t="s">
        <v>1424</v>
      </c>
      <c r="E30" s="13" t="s">
        <v>28</v>
      </c>
      <c r="F30" s="13" t="s">
        <v>1138</v>
      </c>
      <c r="G30" s="14">
        <v>7000</v>
      </c>
      <c r="H30">
        <v>0</v>
      </c>
      <c r="I30" s="14"/>
      <c r="J30">
        <f t="shared" si="0"/>
        <v>7000</v>
      </c>
      <c r="K30" s="7"/>
      <c r="L30"/>
      <c r="M30"/>
      <c r="N30" s="7"/>
      <c r="O30" s="14">
        <v>0</v>
      </c>
      <c r="P30" s="1">
        <f t="shared" si="1"/>
        <v>7000</v>
      </c>
    </row>
    <row r="31" spans="1:16" ht="30" x14ac:dyDescent="0.25">
      <c r="A31" s="1">
        <v>24</v>
      </c>
      <c r="B31" s="1" t="s">
        <v>1440</v>
      </c>
      <c r="C31" s="1" t="s">
        <v>1076</v>
      </c>
      <c r="D31" s="1" t="s">
        <v>1424</v>
      </c>
      <c r="E31" s="13" t="s">
        <v>28</v>
      </c>
      <c r="F31" s="13" t="s">
        <v>37</v>
      </c>
      <c r="G31" s="14">
        <v>7800</v>
      </c>
      <c r="H31">
        <v>0</v>
      </c>
      <c r="I31" s="14"/>
      <c r="J31">
        <f t="shared" si="0"/>
        <v>7800</v>
      </c>
      <c r="K31" s="7"/>
      <c r="L31"/>
      <c r="M31"/>
      <c r="N31" s="7"/>
      <c r="O31" s="14">
        <v>0</v>
      </c>
      <c r="P31" s="1">
        <f t="shared" si="1"/>
        <v>7800</v>
      </c>
    </row>
    <row r="32" spans="1:16" ht="30" x14ac:dyDescent="0.25">
      <c r="A32" s="1">
        <v>25</v>
      </c>
      <c r="B32" s="1" t="s">
        <v>1441</v>
      </c>
      <c r="C32" s="1" t="s">
        <v>1076</v>
      </c>
      <c r="D32" s="1" t="s">
        <v>1424</v>
      </c>
      <c r="E32" s="13" t="s">
        <v>28</v>
      </c>
      <c r="F32" s="13" t="s">
        <v>1138</v>
      </c>
      <c r="G32" s="14">
        <v>7000</v>
      </c>
      <c r="H32">
        <v>0</v>
      </c>
      <c r="I32" s="14"/>
      <c r="J32">
        <f>+G32+H32</f>
        <v>7000</v>
      </c>
      <c r="K32" s="7"/>
      <c r="L32"/>
      <c r="M32"/>
      <c r="N32" s="7"/>
      <c r="O32" s="14">
        <v>0</v>
      </c>
      <c r="P32" s="1">
        <f>+J32-O32</f>
        <v>7000</v>
      </c>
    </row>
    <row r="33" spans="1:16" ht="30" x14ac:dyDescent="0.25">
      <c r="A33" s="1">
        <v>26</v>
      </c>
      <c r="B33" s="1" t="s">
        <v>1445</v>
      </c>
      <c r="C33" s="1" t="s">
        <v>1076</v>
      </c>
      <c r="D33" s="1" t="s">
        <v>1424</v>
      </c>
      <c r="E33" s="13" t="s">
        <v>28</v>
      </c>
      <c r="F33" s="13" t="s">
        <v>1138</v>
      </c>
      <c r="G33" s="14">
        <v>5000</v>
      </c>
      <c r="H33">
        <v>0</v>
      </c>
      <c r="I33" s="14"/>
      <c r="J33">
        <f>+G33+H33</f>
        <v>5000</v>
      </c>
      <c r="K33" s="7"/>
      <c r="L33"/>
      <c r="M33"/>
      <c r="N33" s="7"/>
      <c r="O33" s="14">
        <v>0</v>
      </c>
      <c r="P33" s="1">
        <f>+J33-O33</f>
        <v>5000</v>
      </c>
    </row>
    <row r="34" spans="1:16" ht="30" x14ac:dyDescent="0.25">
      <c r="A34" s="1">
        <v>27</v>
      </c>
      <c r="B34" s="1" t="s">
        <v>1447</v>
      </c>
      <c r="C34" s="1" t="s">
        <v>1076</v>
      </c>
      <c r="D34" s="1" t="s">
        <v>1424</v>
      </c>
      <c r="E34" s="13" t="s">
        <v>28</v>
      </c>
      <c r="F34" s="13" t="s">
        <v>1138</v>
      </c>
      <c r="G34" s="14">
        <v>35000</v>
      </c>
      <c r="H34">
        <v>0</v>
      </c>
      <c r="I34" s="14">
        <v>47.25</v>
      </c>
      <c r="J34">
        <f>+G34+H34</f>
        <v>35000</v>
      </c>
      <c r="K34" s="7"/>
      <c r="L34"/>
      <c r="M34"/>
      <c r="N34" s="7"/>
      <c r="O34" s="14">
        <v>47.25</v>
      </c>
      <c r="P34" s="1">
        <f>+J34-O34</f>
        <v>34952.75</v>
      </c>
    </row>
    <row r="35" spans="1:16" ht="30" x14ac:dyDescent="0.25">
      <c r="A35" s="1">
        <v>28</v>
      </c>
      <c r="B35" s="1" t="s">
        <v>1467</v>
      </c>
      <c r="C35" s="1" t="s">
        <v>1076</v>
      </c>
      <c r="D35" s="1" t="s">
        <v>1424</v>
      </c>
      <c r="E35" s="13" t="s">
        <v>28</v>
      </c>
      <c r="F35" s="13" t="s">
        <v>1138</v>
      </c>
      <c r="G35" s="14">
        <v>55000</v>
      </c>
      <c r="H35">
        <v>0</v>
      </c>
      <c r="I35" s="14">
        <v>3195.85</v>
      </c>
      <c r="J35">
        <v>55000</v>
      </c>
      <c r="K35" s="7"/>
      <c r="L35"/>
      <c r="M35"/>
      <c r="N35" s="7"/>
      <c r="O35" s="14">
        <v>3195.85</v>
      </c>
      <c r="P35" s="1">
        <v>51804.15</v>
      </c>
    </row>
    <row r="36" spans="1:16" ht="30" x14ac:dyDescent="0.25">
      <c r="A36" s="1">
        <v>29</v>
      </c>
      <c r="B36" s="1" t="s">
        <v>1468</v>
      </c>
      <c r="C36" s="1" t="s">
        <v>1076</v>
      </c>
      <c r="D36" s="1" t="s">
        <v>1424</v>
      </c>
      <c r="E36" s="13" t="s">
        <v>28</v>
      </c>
      <c r="F36" s="13" t="s">
        <v>37</v>
      </c>
      <c r="G36" s="14">
        <v>12000</v>
      </c>
      <c r="H36">
        <v>0</v>
      </c>
      <c r="I36" s="14"/>
      <c r="J36">
        <v>12000</v>
      </c>
      <c r="K36" s="7"/>
      <c r="L36"/>
      <c r="M36"/>
      <c r="N36" s="7"/>
      <c r="O36" s="14">
        <v>0</v>
      </c>
      <c r="P36" s="1">
        <v>12000</v>
      </c>
    </row>
    <row r="37" spans="1:16" ht="30" x14ac:dyDescent="0.25">
      <c r="A37" s="1">
        <v>30</v>
      </c>
      <c r="B37" s="1" t="s">
        <v>1469</v>
      </c>
      <c r="C37" s="1" t="s">
        <v>1076</v>
      </c>
      <c r="D37" s="1" t="s">
        <v>1424</v>
      </c>
      <c r="E37" s="13" t="s">
        <v>28</v>
      </c>
      <c r="F37" s="13" t="s">
        <v>1138</v>
      </c>
      <c r="G37" s="14">
        <v>10000</v>
      </c>
      <c r="H37">
        <v>0</v>
      </c>
      <c r="I37" s="14"/>
      <c r="J37">
        <v>10000</v>
      </c>
      <c r="K37" s="7"/>
      <c r="L37"/>
      <c r="M37"/>
      <c r="N37" s="7"/>
      <c r="O37" s="14">
        <v>0</v>
      </c>
      <c r="P37" s="1">
        <v>10000</v>
      </c>
    </row>
    <row r="38" spans="1:16" x14ac:dyDescent="0.25">
      <c r="A38" s="1">
        <v>31</v>
      </c>
      <c r="B38" s="1" t="s">
        <v>1470</v>
      </c>
      <c r="C38" s="1" t="s">
        <v>1076</v>
      </c>
      <c r="D38" s="1" t="s">
        <v>1424</v>
      </c>
      <c r="E38" s="13" t="s">
        <v>28</v>
      </c>
      <c r="F38" s="13" t="s">
        <v>1138</v>
      </c>
      <c r="G38" s="14">
        <v>10000</v>
      </c>
      <c r="H38">
        <v>0</v>
      </c>
      <c r="I38" s="14"/>
      <c r="J38">
        <v>10000</v>
      </c>
      <c r="K38" s="7"/>
      <c r="L38"/>
      <c r="M38"/>
      <c r="N38" s="7"/>
      <c r="O38" s="14">
        <v>0</v>
      </c>
      <c r="P38" s="1">
        <v>10000</v>
      </c>
    </row>
    <row r="39" spans="1:16" ht="30" x14ac:dyDescent="0.25">
      <c r="A39" s="1">
        <v>32</v>
      </c>
      <c r="B39" s="1" t="s">
        <v>1471</v>
      </c>
      <c r="C39" s="1" t="s">
        <v>1076</v>
      </c>
      <c r="D39" s="1" t="s">
        <v>1424</v>
      </c>
      <c r="E39" s="13" t="s">
        <v>28</v>
      </c>
      <c r="F39" s="13" t="s">
        <v>1138</v>
      </c>
      <c r="G39" s="14">
        <v>10000</v>
      </c>
      <c r="H39">
        <v>0</v>
      </c>
      <c r="I39" s="14"/>
      <c r="J39">
        <v>10000</v>
      </c>
      <c r="K39" s="7"/>
      <c r="L39"/>
      <c r="M39"/>
      <c r="N39" s="7"/>
      <c r="O39" s="14">
        <v>0</v>
      </c>
      <c r="P39" s="1">
        <v>10000</v>
      </c>
    </row>
    <row r="40" spans="1:16" ht="15.75" thickBot="1" x14ac:dyDescent="0.3">
      <c r="A40" s="36"/>
      <c r="B40" s="36"/>
      <c r="C40" s="36"/>
      <c r="D40" s="36"/>
      <c r="E40" s="36"/>
      <c r="F40" s="36"/>
      <c r="G40" s="37"/>
      <c r="H40" s="37"/>
      <c r="I40" s="37"/>
      <c r="J40" s="37"/>
      <c r="K40" s="38"/>
      <c r="L40" s="38"/>
      <c r="M40" s="38"/>
      <c r="N40" s="38"/>
      <c r="O40" s="37"/>
      <c r="P40" s="37"/>
    </row>
    <row r="41" spans="1:16" ht="16.5" thickTop="1" thickBot="1" x14ac:dyDescent="0.3">
      <c r="A41" s="2"/>
      <c r="B41" s="2"/>
      <c r="C41" s="2"/>
      <c r="D41" s="2"/>
      <c r="E41" s="2"/>
      <c r="F41" s="2"/>
      <c r="G41" s="12">
        <f>SUM(G8:G40)</f>
        <v>310300</v>
      </c>
      <c r="H41" s="12">
        <f>SUM(H8:H31)</f>
        <v>0</v>
      </c>
      <c r="I41" s="12"/>
      <c r="J41" s="12">
        <f>SUM(J8:J40)</f>
        <v>310300</v>
      </c>
      <c r="K41" s="12">
        <f>SUM(K8:K29)</f>
        <v>0</v>
      </c>
      <c r="L41" s="12">
        <f>SUM(L8:L29)</f>
        <v>0</v>
      </c>
      <c r="M41" s="12">
        <f>SUM(M8:M29)</f>
        <v>0</v>
      </c>
      <c r="N41" s="12">
        <f>SUM(N8:N29)</f>
        <v>0</v>
      </c>
      <c r="O41" s="12">
        <f>SUM(O8:O40)</f>
        <v>3243.1</v>
      </c>
      <c r="P41" s="12">
        <f>SUM(P8:P40)</f>
        <v>307056.90000000002</v>
      </c>
    </row>
    <row r="42" spans="1:16" ht="15.75" thickTop="1" x14ac:dyDescent="0.25"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4" spans="1:16" x14ac:dyDescent="0.25">
      <c r="C44" s="17"/>
    </row>
    <row r="45" spans="1:16" x14ac:dyDescent="0.25">
      <c r="F45" s="15"/>
      <c r="G45" s="15"/>
      <c r="H45" s="15"/>
      <c r="J45" s="13"/>
      <c r="K45" s="13"/>
      <c r="L45" s="13"/>
      <c r="M45" s="13"/>
      <c r="N45" s="13"/>
      <c r="O45" s="13"/>
      <c r="P45" s="13"/>
    </row>
    <row r="46" spans="1:16" x14ac:dyDescent="0.25">
      <c r="F46" s="40" t="s">
        <v>907</v>
      </c>
      <c r="G46" s="40"/>
      <c r="H46" s="40"/>
      <c r="I46" s="4"/>
      <c r="J46" s="13"/>
      <c r="K46" s="13"/>
      <c r="L46" s="13"/>
      <c r="M46" s="13"/>
      <c r="N46" s="13"/>
      <c r="O46" s="13"/>
      <c r="P46" s="13"/>
    </row>
    <row r="47" spans="1:16" x14ac:dyDescent="0.25">
      <c r="F47" s="41" t="s">
        <v>908</v>
      </c>
      <c r="G47" s="41"/>
      <c r="H47" s="41"/>
      <c r="I47" s="39"/>
      <c r="J47" s="13"/>
      <c r="K47" s="13"/>
      <c r="L47" s="13"/>
      <c r="M47" s="13"/>
      <c r="N47" s="13"/>
      <c r="O47" s="13"/>
      <c r="P47" s="13"/>
    </row>
    <row r="48" spans="1:16" x14ac:dyDescent="0.25">
      <c r="J48" s="13"/>
      <c r="K48" s="13"/>
      <c r="L48" s="13"/>
      <c r="M48" s="13"/>
      <c r="N48" s="13"/>
      <c r="O48" s="13"/>
      <c r="P48" s="13"/>
    </row>
  </sheetData>
  <mergeCells count="8">
    <mergeCell ref="F46:H46"/>
    <mergeCell ref="F47:H47"/>
    <mergeCell ref="A1:P1"/>
    <mergeCell ref="A2:P2"/>
    <mergeCell ref="A3:P3"/>
    <mergeCell ref="A4:P4"/>
    <mergeCell ref="A5:P5"/>
    <mergeCell ref="D6:E6"/>
  </mergeCells>
  <conditionalFormatting sqref="B1:B65536">
    <cfRule type="expression" dxfId="0" priority="1" stopIfTrue="1">
      <formula>AND(COUNTIF($B$1:$B$28, B1)+COUNTIF($B$30:$B$65536, B1)&gt;1,NOT(ISBLANK(B1)))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Fijos</vt:lpstr>
      <vt:lpstr>Nom.temporales</vt:lpstr>
      <vt:lpstr>Tramite de pension</vt:lpstr>
      <vt:lpstr>Periodo probatorio</vt:lpstr>
      <vt:lpstr>Suplencia</vt:lpstr>
      <vt:lpstr>Interinato</vt:lpstr>
      <vt:lpstr>Programas</vt:lpstr>
      <vt:lpstr>Fija 2</vt:lpstr>
      <vt:lpstr>Nomb.temporales 2</vt:lpstr>
      <vt:lpstr>Megaleche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Esmerlyn Rodriguez</dc:creator>
  <cp:lastModifiedBy>Marcos Cabral</cp:lastModifiedBy>
  <cp:lastPrinted>2025-03-10T20:45:43Z</cp:lastPrinted>
  <dcterms:created xsi:type="dcterms:W3CDTF">2024-09-06T19:02:28Z</dcterms:created>
  <dcterms:modified xsi:type="dcterms:W3CDTF">2025-03-10T21:18:02Z</dcterms:modified>
</cp:coreProperties>
</file>